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J-4001s\UserData\033_財政課\R7\02_財政係\04_調査／財政係\05_静岡県調査（第４四半期）\05_令和６年度財政状況資料集の作成等#5年保存\260318_【260323〆】令和６年度財政状況資料集の作成等について（修正依頼②）\01_提出\"/>
    </mc:Choice>
  </mc:AlternateContent>
  <bookViews>
    <workbookView xWindow="0" yWindow="0" windowWidth="20490" windowHeight="75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<sst xmlns="http://schemas.openxmlformats.org/spreadsheetml/2006/main" count="1066" uniqueCount="571">
  <si>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</si>
  <si>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</si>
  <si>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</si>
  <si>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</si>
  <si>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</si>
  <si>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</si>
  <si>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</si>
  <si>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</si>
  <si>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</si>
  <si>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</si>
  <si>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</si>
  <si>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</si>
  <si>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</si>
  <si>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</si>
  <si>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</si>
  <si>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</si>
  <si>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</si>
  <si>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</si>
  <si>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</si>
  <si>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</si>
  <si>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</si>
  <si>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</si>
  <si>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</si>
  <si>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</si>
  <si>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</si>
  <si>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</si>
  <si>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</si>
  <si>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</si>
  <si>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</si>
  <si>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</si>
  <si>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</si>
  <si>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</si>
  <si>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</si>
  <si>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</si>
  <si>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</si>
  <si>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</si>
  <si>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</si>
  <si>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</si>
  <si>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</si>
  <si>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</si>
  <si>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</si>
  <si>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</si>
  <si>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</si>
  <si>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</si>
  <si>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</si>
  <si>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</si>
  <si>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</si>
  <si>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</si>
  <si>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</si>
  <si>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</si>
  <si>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</si>
  <si>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</si>
  <si>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</si>
  <si>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</si>
  <si>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</si>
  <si>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</si>
  <si>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</si>
  <si>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</si>
  <si>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</si>
  <si>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</si>
  <si>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</si>
  <si>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</si>
  <si>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</si>
  <si>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</si>
  <si>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</si>
  <si>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</si>
  <si>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</si>
  <si>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</si>
  <si>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</si>
  <si>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</si>
  <si>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</si>
  <si>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</si>
  <si>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</si>
  <si>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</si>
  <si>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</si>
  <si>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</si>
  <si>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</si>
  <si>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</si>
  <si>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</si>
  <si>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</si>
  <si>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</si>
  <si>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</si>
  <si>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</si>
  <si>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</si>
  <si>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</si>
  <si>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</si>
  <si>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</si>
  <si>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</si>
  <si>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</si>
  <si>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</si>
  <si>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</si>
  <si>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</si>
  <si>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</si>
  <si>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</si>
  <si>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菊川市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</si>
  <si>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</si>
  <si>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</si>
  <si>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</si>
  <si>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</si>
  <si>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</si>
  <si>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</si>
  <si>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</si>
  <si>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</si>
  <si>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</si>
  <si>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</si>
  <si>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</si>
  <si>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</si>
  <si>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</si>
  <si>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</si>
  <si>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</si>
  <si>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</si>
  <si>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</si>
  <si>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</si>
  <si>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</si>
  <si>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</si>
  <si>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</si>
  <si>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</si>
  <si>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</si>
  <si>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</si>
  <si>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</si>
  <si>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</si>
  <si>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</si>
  <si>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</si>
  <si>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</si>
  <si>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</si>
  <si>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</si>
  <si>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</si>
  <si>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</si>
  <si>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</si>
  <si>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</si>
  <si>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</si>
  <si>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</si>
  <si>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</si>
  <si>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</si>
  <si>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</si>
  <si>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</si>
  <si>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</si>
  <si>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</si>
  <si>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</si>
  <si>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</si>
  <si>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</si>
  <si>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</si>
  <si>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</si>
  <si>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</si>
  <si>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</si>
  <si>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</si>
  <si>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</si>
  <si>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</si>
  <si>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</si>
  <si>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</si>
  <si>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</si>
  <si>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</si>
  <si>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</si>
  <si>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</si>
  <si>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</si>
  <si>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</si>
  <si>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</si>
  <si>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</si>
  <si>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</si>
  <si>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</si>
  <si>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</si>
  <si>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</si>
  <si>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</si>
  <si>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</si>
  <si>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</si>
  <si>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</si>
  <si>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</si>
  <si>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</si>
  <si>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</si>
  <si>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</si>
  <si>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</si>
  <si>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</si>
  <si>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</si>
  <si>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</si>
  <si>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</si>
  <si>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</si>
  <si>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</si>
  <si>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</si>
  <si>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</si>
  <si>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</si>
  <si>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</si>
  <si>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</si>
  <si>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</si>
  <si>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</si>
  <si>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</si>
  <si>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</si>
  <si>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</si>
  <si>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</si>
  <si>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</si>
  <si>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</si>
  <si>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</si>
  <si>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</si>
  <si>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</si>
  <si>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</si>
  <si>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</si>
  <si>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</si>
  <si>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</si>
  <si>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</si>
  <si>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</si>
  <si>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</si>
  <si>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</si>
  <si>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</si>
  <si>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</si>
  <si>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</si>
  <si>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静岡県菊川市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</si>
  <si>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</si>
  <si>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</si>
  <si>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</si>
  <si>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</si>
  <si>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</si>
  <si>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</si>
  <si>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</si>
  <si>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</si>
  <si>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</si>
  <si>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</si>
  <si>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</si>
  <si>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</si>
  <si>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</si>
  <si>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</si>
  <si>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</si>
  <si>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</si>
  <si>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</si>
  <si>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</si>
  <si>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</si>
  <si>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</si>
  <si>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</si>
  <si>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</si>
  <si>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</si>
  <si>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</si>
  <si>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</si>
  <si>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</si>
  <si>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</si>
  <si>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</si>
  <si>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</si>
  <si>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</si>
  <si>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</si>
  <si>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</si>
  <si>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</si>
  <si>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</si>
  <si>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</si>
  <si>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</si>
  <si>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</si>
  <si>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</si>
  <si>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</si>
  <si>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</si>
  <si>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</si>
  <si>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</si>
  <si>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</si>
  <si>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</si>
  <si>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</si>
  <si>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</si>
  <si>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</si>
  <si>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</si>
  <si>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</si>
  <si>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</si>
  <si>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</si>
  <si>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</si>
  <si>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</si>
  <si>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</si>
  <si>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</si>
  <si>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</si>
  <si>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</si>
  <si>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</si>
  <si>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</si>
  <si>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</si>
  <si>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</si>
  <si>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</si>
  <si>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</si>
  <si>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</si>
  <si>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</si>
  <si>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</si>
  <si>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</si>
  <si>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</si>
  <si>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</si>
  <si>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</si>
  <si>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</si>
  <si>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</si>
  <si>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</si>
  <si>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</si>
  <si>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</si>
  <si>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</si>
  <si>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</si>
  <si>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</si>
  <si>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</si>
  <si>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</si>
  <si>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</si>
  <si>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</si>
  <si>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</si>
  <si>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</si>
  <si>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</si>
  <si>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</si>
  <si>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</si>
  <si>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</si>
  <si>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</si>
  <si>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</si>
  <si>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</si>
  <si>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</si>
  <si>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</si>
  <si>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</si>
  <si>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</si>
  <si>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</si>
  <si>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</si>
  <si>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</si>
  <si>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</si>
  <si>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</si>
  <si>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</si>
  <si>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</si>
  <si>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</si>
  <si>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</si>
  <si>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</si>
  <si>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</si>
  <si>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</si>
  <si>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</si>
  <si>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</si>
  <si>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</si>
  <si>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</si>
  <si>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</si>
  <si>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</si>
  <si>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</si>
  <si>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</si>
  <si>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</si>
  <si>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</si>
  <si>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</si>
  <si>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</si>
  <si>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</si>
  <si>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</si>
  <si>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</si>
  <si>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</si>
  <si>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</si>
  <si>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</si>
  <si>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</si>
  <si>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</si>
  <si>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</si>
  <si>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</si>
  <si>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</si>
  <si>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</si>
  <si>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</si>
  <si>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</si>
  <si>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</si>
  <si>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</si>
  <si>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</si>
  <si>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</si>
  <si>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</si>
  <si>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</si>
  <si>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</si>
  <si>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</si>
  <si>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</si>
  <si>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</si>
  <si>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</si>
  <si>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</si>
  <si>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</si>
  <si>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</si>
  <si>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</si>
  <si>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</si>
  <si>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</si>
  <si>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静岡県菊川市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</si>
  <si>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</si>
  <si>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</si>
  <si>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</si>
  <si>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</si>
  <si>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</si>
  <si>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</si>
  <si>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</si>
  <si>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</si>
  <si>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</si>
  <si>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</si>
  <si>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</si>
  <si>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</si>
  <si>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</si>
  <si>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</si>
  <si>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</si>
  <si>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</si>
  <si>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</si>
  <si>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</si>
  <si>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</si>
  <si>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</si>
  <si>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</si>
  <si>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</si>
  <si>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</si>
  <si>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</si>
  <si>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</si>
  <si>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</si>
  <si>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</si>
  <si>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</si>
  <si>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</si>
  <si>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</si>
  <si>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</si>
  <si>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</si>
  <si>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</si>
  <si>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</si>
  <si>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</si>
  <si>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</si>
  <si>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</si>
  <si>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</si>
  <si>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</si>
  <si>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</si>
  <si>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</si>
  <si>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</si>
  <si>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</si>
  <si>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</si>
  <si>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</si>
  <si>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</si>
  <si>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</si>
  <si>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</si>
  <si>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</si>
  <si>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</si>
  <si>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</si>
  <si>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</si>
  <si>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</si>
  <si>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</si>
  <si>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</si>
  <si>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</si>
  <si>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</si>
  <si>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</si>
  <si>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</si>
  <si>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</si>
  <si>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</si>
  <si>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</si>
  <si>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</si>
  <si>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</si>
  <si>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</si>
  <si>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</si>
  <si>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</si>
  <si>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</si>
  <si>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</si>
  <si>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</si>
  <si>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</si>
  <si>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</si>
  <si>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</si>
  <si>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</si>
  <si>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</si>
  <si>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</si>
  <si>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</si>
  <si>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</si>
  <si>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</si>
  <si>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</si>
  <si>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</si>
  <si>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</si>
  <si>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</si>
  <si>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</si>
  <si>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</si>
  <si>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</si>
  <si>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</si>
  <si>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</si>
  <si>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</si>
  <si>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</si>
  <si>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</si>
  <si>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</si>
  <si>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</si>
  <si>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</si>
  <si>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</si>
  <si>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</si>
  <si>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</si>
  <si>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</si>
  <si>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</si>
  <si>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</si>
  <si>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</si>
  <si>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</si>
  <si>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</si>
  <si>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</si>
  <si>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</si>
  <si>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</si>
  <si>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</si>
  <si>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</si>
  <si>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</si>
  <si>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</si>
  <si>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</si>
  <si>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</si>
  <si>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</si>
  <si>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</si>
  <si>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</si>
  <si>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</si>
  <si>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</si>
  <si>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</si>
  <si>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</si>
  <si>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</si>
  <si>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</si>
  <si>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</si>
  <si>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</si>
  <si>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</si>
  <si>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</si>
  <si>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</si>
  <si>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</si>
  <si>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</si>
  <si>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</si>
  <si>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</si>
  <si>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</si>
  <si>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</si>
  <si>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</si>
  <si>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</si>
  <si>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</si>
  <si>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</si>
  <si>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</si>
  <si>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</si>
  <si>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</si>
  <si>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</si>
  <si>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</si>
  <si>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</si>
  <si>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</si>
  <si>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</si>
  <si>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</si>
  <si>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</si>
  <si>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</si>
  <si>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</si>
  <si>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</si>
  <si>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</si>
  <si>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</si>
  <si>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</si>
  <si>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</si>
  <si>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</si>
  <si>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</si>
  <si>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</si>
  <si>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</si>
  <si>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</si>
  <si>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</si>
  <si>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</si>
  <si>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</si>
  <si>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</si>
  <si>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</si>
  <si>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</si>
  <si>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</si>
  <si>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</si>
  <si>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</si>
  <si>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</si>
  <si>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</si>
  <si>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</si>
  <si>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</si>
  <si>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</si>
  <si>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</si>
  <si>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</si>
  <si>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</si>
  <si>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</si>
  <si>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3.57</t>
  </si>
  <si>
    <t>▲ 2.65</t>
  </si>
  <si>
    <t>▲ 4.75</t>
  </si>
  <si>
    <t>▲ 5.50</t>
  </si>
  <si>
    <t>水道事業会計</t>
  </si>
  <si>
    <t>一般会計</t>
  </si>
  <si>
    <t>病院事業会計</t>
  </si>
  <si>
    <t>下水道事業会計</t>
  </si>
  <si>
    <t>介護保険特別会計</t>
  </si>
  <si>
    <t>後期高齢者医療特別会計</t>
  </si>
  <si>
    <t>国民健康保険特別会計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</si>
  <si>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</si>
  <si>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</si>
  <si>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</si>
  <si>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</si>
  <si>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</si>
  <si>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</si>
  <si>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</si>
  <si>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</si>
  <si>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</si>
  <si>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牧之原市菊川市学校組合</t>
    <phoneticPr fontId="2"/>
  </si>
  <si>
    <t>小笠老人ホーム施設組合</t>
    <phoneticPr fontId="2"/>
  </si>
  <si>
    <t>東遠広域施設組合</t>
    <phoneticPr fontId="2"/>
  </si>
  <si>
    <t>静岡県市町総合事務組合</t>
    <phoneticPr fontId="2"/>
  </si>
  <si>
    <t>東遠学園組合</t>
    <phoneticPr fontId="2"/>
  </si>
  <si>
    <t>東遠地区聖苑組合</t>
    <phoneticPr fontId="2"/>
  </si>
  <si>
    <t>中東遠看護専門学校組合</t>
    <phoneticPr fontId="2"/>
  </si>
  <si>
    <t>掛川市・菊川市衛生施設組合</t>
    <phoneticPr fontId="2"/>
  </si>
  <si>
    <t>静岡県後期高齢者医療広域連合</t>
    <phoneticPr fontId="2"/>
  </si>
  <si>
    <t>静岡県後期高齢者医療広域連合（事業会計分）</t>
    <phoneticPr fontId="2"/>
  </si>
  <si>
    <t>静岡地方税滞納整理機構</t>
    <phoneticPr fontId="2"/>
  </si>
  <si>
    <t>東遠工業用水道企業団</t>
    <phoneticPr fontId="2"/>
  </si>
  <si>
    <t>静岡県大井川広域水道企業団</t>
    <phoneticPr fontId="2"/>
  </si>
  <si>
    <t>有限会社菊川市生活環境センター</t>
    <phoneticPr fontId="2"/>
  </si>
  <si>
    <t>菊川市まちづくり基金</t>
    <phoneticPr fontId="5"/>
  </si>
  <si>
    <t>菊川市地域振興等基金</t>
    <phoneticPr fontId="5"/>
  </si>
  <si>
    <t>菊川市地域福祉基金</t>
    <phoneticPr fontId="5"/>
  </si>
  <si>
    <t>菊川市社会福祉基金</t>
    <phoneticPr fontId="5"/>
  </si>
  <si>
    <t>菊川市教育振興基金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</si>
</sst>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1BCD-407D-9E3E-D5BCD2254D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36914</c:v>
                </c:pt>
                <c:pt idx="1">
                  <c:v>52253</c:v>
                </c:pt>
                <c:pt idx="2">
                  <c:v>39992</c:v>
                </c:pt>
                <c:pt idx="3">
                  <c:v>56090</c:v>
                </c:pt>
                <c:pt idx="4">
                  <c:v>81169</c:v>
                </c:pt>
              </c:numCache>
            </c:numRef>
          </c:val>
          <c:smooth val="0"/>
          <c:extLst>
            <c:ext xmlns:c16="http://schemas.microsoft.com/office/drawing/2014/chart" uri="{C3380CC4-5D6E-409C-BE32-E72D297353CC}">
              <c16:uniqueId val="{00000001-1BCD-407D-9E3E-D5BCD2254D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3.11</c:v>
                </c:pt>
                <c:pt idx="1">
                  <c:v>5.45</c:v>
                </c:pt>
                <c:pt idx="2">
                  <c:v>5.17</c:v>
                </c:pt>
                <c:pt idx="3">
                  <c:v>3.72</c:v>
                </c:pt>
                <c:pt idx="4">
                  <c:v>3.06</c:v>
                </c:pt>
              </c:numCache>
            </c:numRef>
          </c:val>
          <c:extLst>
            <c:ext xmlns:c16="http://schemas.microsoft.com/office/drawing/2014/chart" uri="{C3380CC4-5D6E-409C-BE32-E72D297353CC}">
              <c16:uniqueId val="{00000000-D82A-4BF1-A2CA-DA386967CA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17.72</c:v>
                </c:pt>
                <c:pt idx="1">
                  <c:v>20.39</c:v>
                </c:pt>
                <c:pt idx="2">
                  <c:v>21.43</c:v>
                </c:pt>
                <c:pt idx="3">
                  <c:v>20.329999999999998</c:v>
                </c:pt>
                <c:pt idx="4">
                  <c:v>16.79</c:v>
                </c:pt>
              </c:numCache>
            </c:numRef>
          </c:val>
          <c:extLst>
            <c:ext xmlns:c16="http://schemas.microsoft.com/office/drawing/2014/chart" uri="{C3380CC4-5D6E-409C-BE32-E72D297353CC}">
              <c16:uniqueId val="{00000001-D82A-4BF1-A2CA-DA386967CA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-3.57</c:v>
                </c:pt>
                <c:pt idx="1">
                  <c:v>4.8</c:v>
                </c:pt>
                <c:pt idx="2">
                  <c:v>-2.65</c:v>
                </c:pt>
                <c:pt idx="3">
                  <c:v>-4.75</c:v>
                </c:pt>
                <c:pt idx="4">
                  <c:v>-5.5</c:v>
                </c:pt>
              </c:numCache>
            </c:numRef>
          </c:val>
          <c:smooth val="0"/>
          <c:extLst>
            <c:ext xmlns:c16="http://schemas.microsoft.com/office/drawing/2014/chart" uri="{C3380CC4-5D6E-409C-BE32-E72D297353CC}">
              <c16:uniqueId val="{00000002-D82A-4BF1-A2CA-DA386967CA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18C-4993-9EF3-E7313434C4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8C-4993-9EF3-E7313434C4AA}"/>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18C-4993-9EF3-E7313434C4AA}"/>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0.62</c:v>
                </c:pt>
                <c:pt idx="2">
                  <c:v>#N/A</c:v>
                </c:pt>
                <c:pt idx="3">
                  <c:v>0.14000000000000001</c:v>
                </c:pt>
                <c:pt idx="4">
                  <c:v>#N/A</c:v>
                </c:pt>
                <c:pt idx="5">
                  <c:v>0.28000000000000003</c:v>
                </c:pt>
                <c:pt idx="6">
                  <c:v>#N/A</c:v>
                </c:pt>
                <c:pt idx="7">
                  <c:v>0</c:v>
                </c:pt>
                <c:pt idx="8">
                  <c:v>#N/A</c:v>
                </c:pt>
                <c:pt idx="9">
                  <c:v>0.08</c:v>
                </c:pt>
              </c:numCache>
            </c:numRef>
          </c:val>
          <c:extLst>
            <c:ext xmlns:c16="http://schemas.microsoft.com/office/drawing/2014/chart" uri="{C3380CC4-5D6E-409C-BE32-E72D297353CC}">
              <c16:uniqueId val="{00000003-418C-4993-9EF3-E7313434C4A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0.03</c:v>
                </c:pt>
                <c:pt idx="8">
                  <c:v>#N/A</c:v>
                </c:pt>
                <c:pt idx="9">
                  <c:v>0.21</c:v>
                </c:pt>
              </c:numCache>
            </c:numRef>
          </c:val>
          <c:extLst>
            <c:ext xmlns:c16="http://schemas.microsoft.com/office/drawing/2014/chart" uri="{C3380CC4-5D6E-409C-BE32-E72D297353CC}">
              <c16:uniqueId val="{00000004-418C-4993-9EF3-E7313434C4A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0.42</c:v>
                </c:pt>
                <c:pt idx="4">
                  <c:v>#N/A</c:v>
                </c:pt>
                <c:pt idx="5">
                  <c:v>0.77</c:v>
                </c:pt>
                <c:pt idx="6">
                  <c:v>#N/A</c:v>
                </c:pt>
                <c:pt idx="7">
                  <c:v>0.51</c:v>
                </c:pt>
                <c:pt idx="8">
                  <c:v>#N/A</c:v>
                </c:pt>
                <c:pt idx="9">
                  <c:v>0.7</c:v>
                </c:pt>
              </c:numCache>
            </c:numRef>
          </c:val>
          <c:extLst>
            <c:ext xmlns:c16="http://schemas.microsoft.com/office/drawing/2014/chart" uri="{C3380CC4-5D6E-409C-BE32-E72D297353CC}">
              <c16:uniqueId val="{00000005-418C-4993-9EF3-E7313434C4A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0.72</c:v>
                </c:pt>
                <c:pt idx="2">
                  <c:v>#N/A</c:v>
                </c:pt>
                <c:pt idx="3">
                  <c:v>0.87</c:v>
                </c:pt>
                <c:pt idx="4">
                  <c:v>#N/A</c:v>
                </c:pt>
                <c:pt idx="5">
                  <c:v>1.03</c:v>
                </c:pt>
                <c:pt idx="6">
                  <c:v>#N/A</c:v>
                </c:pt>
                <c:pt idx="7">
                  <c:v>1.31</c:v>
                </c:pt>
                <c:pt idx="8">
                  <c:v>#N/A</c:v>
                </c:pt>
                <c:pt idx="9">
                  <c:v>1.4</c:v>
                </c:pt>
              </c:numCache>
            </c:numRef>
          </c:val>
          <c:extLst>
            <c:ext xmlns:c16="http://schemas.microsoft.com/office/drawing/2014/chart" uri="{C3380CC4-5D6E-409C-BE32-E72D297353CC}">
              <c16:uniqueId val="{00000006-418C-4993-9EF3-E7313434C4AA}"/>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3.23</c:v>
                </c:pt>
                <c:pt idx="4">
                  <c:v>#N/A</c:v>
                </c:pt>
                <c:pt idx="5">
                  <c:v>5.17</c:v>
                </c:pt>
                <c:pt idx="6">
                  <c:v>#N/A</c:v>
                </c:pt>
                <c:pt idx="7">
                  <c:v>4.24</c:v>
                </c:pt>
                <c:pt idx="8">
                  <c:v>#N/A</c:v>
                </c:pt>
                <c:pt idx="9">
                  <c:v>1.86</c:v>
                </c:pt>
              </c:numCache>
            </c:numRef>
          </c:val>
          <c:extLst>
            <c:ext xmlns:c16="http://schemas.microsoft.com/office/drawing/2014/chart" uri="{C3380CC4-5D6E-409C-BE32-E72D297353CC}">
              <c16:uniqueId val="{00000007-418C-4993-9EF3-E7313434C4A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3.11</c:v>
                </c:pt>
                <c:pt idx="2">
                  <c:v>#N/A</c:v>
                </c:pt>
                <c:pt idx="3">
                  <c:v>5.44</c:v>
                </c:pt>
                <c:pt idx="4">
                  <c:v>#N/A</c:v>
                </c:pt>
                <c:pt idx="5">
                  <c:v>5.17</c:v>
                </c:pt>
                <c:pt idx="6">
                  <c:v>#N/A</c:v>
                </c:pt>
                <c:pt idx="7">
                  <c:v>3.71</c:v>
                </c:pt>
                <c:pt idx="8">
                  <c:v>#N/A</c:v>
                </c:pt>
                <c:pt idx="9">
                  <c:v>3.06</c:v>
                </c:pt>
              </c:numCache>
            </c:numRef>
          </c:val>
          <c:extLst>
            <c:ext xmlns:c16="http://schemas.microsoft.com/office/drawing/2014/chart" uri="{C3380CC4-5D6E-409C-BE32-E72D297353CC}">
              <c16:uniqueId val="{00000008-418C-4993-9EF3-E7313434C4A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7.75</c:v>
                </c:pt>
                <c:pt idx="2">
                  <c:v>#N/A</c:v>
                </c:pt>
                <c:pt idx="3">
                  <c:v>7.46</c:v>
                </c:pt>
                <c:pt idx="4">
                  <c:v>#N/A</c:v>
                </c:pt>
                <c:pt idx="5">
                  <c:v>8.64</c:v>
                </c:pt>
                <c:pt idx="6">
                  <c:v>#N/A</c:v>
                </c:pt>
                <c:pt idx="7">
                  <c:v>8.4600000000000009</c:v>
                </c:pt>
                <c:pt idx="8">
                  <c:v>#N/A</c:v>
                </c:pt>
                <c:pt idx="9">
                  <c:v>8.8800000000000008</c:v>
                </c:pt>
              </c:numCache>
            </c:numRef>
          </c:val>
          <c:extLst>
            <c:ext xmlns:c16="http://schemas.microsoft.com/office/drawing/2014/chart" uri="{C3380CC4-5D6E-409C-BE32-E72D297353CC}">
              <c16:uniqueId val="{00000009-418C-4993-9EF3-E7313434C4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2064</c:v>
                </c:pt>
                <c:pt idx="5">
                  <c:v>2116</c:v>
                </c:pt>
                <c:pt idx="8">
                  <c:v>2157</c:v>
                </c:pt>
                <c:pt idx="11">
                  <c:v>2170</c:v>
                </c:pt>
                <c:pt idx="14">
                  <c:v>2136</c:v>
                </c:pt>
              </c:numCache>
            </c:numRef>
          </c:val>
          <c:extLst>
            <c:ext xmlns:c16="http://schemas.microsoft.com/office/drawing/2014/chart" uri="{C3380CC4-5D6E-409C-BE32-E72D297353CC}">
              <c16:uniqueId val="{00000000-1A67-4F3F-AF31-D3F5B8CA98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67-4F3F-AF31-D3F5B8CA98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138</c:v>
                </c:pt>
                <c:pt idx="3">
                  <c:v>129</c:v>
                </c:pt>
                <c:pt idx="6">
                  <c:v>117</c:v>
                </c:pt>
                <c:pt idx="9">
                  <c:v>106</c:v>
                </c:pt>
                <c:pt idx="12">
                  <c:v>97</c:v>
                </c:pt>
              </c:numCache>
            </c:numRef>
          </c:val>
          <c:extLst>
            <c:ext xmlns:c16="http://schemas.microsoft.com/office/drawing/2014/chart" uri="{C3380CC4-5D6E-409C-BE32-E72D297353CC}">
              <c16:uniqueId val="{00000002-1A67-4F3F-AF31-D3F5B8CA98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77</c:v>
                </c:pt>
                <c:pt idx="3">
                  <c:v>38</c:v>
                </c:pt>
                <c:pt idx="6">
                  <c:v>38</c:v>
                </c:pt>
                <c:pt idx="9">
                  <c:v>38</c:v>
                </c:pt>
                <c:pt idx="12">
                  <c:v>38</c:v>
                </c:pt>
              </c:numCache>
            </c:numRef>
          </c:val>
          <c:extLst>
            <c:ext xmlns:c16="http://schemas.microsoft.com/office/drawing/2014/chart" uri="{C3380CC4-5D6E-409C-BE32-E72D297353CC}">
              <c16:uniqueId val="{00000003-1A67-4F3F-AF31-D3F5B8CA98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734</c:v>
                </c:pt>
                <c:pt idx="3">
                  <c:v>691</c:v>
                </c:pt>
                <c:pt idx="6">
                  <c:v>669</c:v>
                </c:pt>
                <c:pt idx="9">
                  <c:v>644</c:v>
                </c:pt>
                <c:pt idx="12">
                  <c:v>668</c:v>
                </c:pt>
              </c:numCache>
            </c:numRef>
          </c:val>
          <c:extLst>
            <c:ext xmlns:c16="http://schemas.microsoft.com/office/drawing/2014/chart" uri="{C3380CC4-5D6E-409C-BE32-E72D297353CC}">
              <c16:uniqueId val="{00000004-1A67-4F3F-AF31-D3F5B8CA98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67-4F3F-AF31-D3F5B8CA98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67-4F3F-AF31-D3F5B8CA98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2065</c:v>
                </c:pt>
                <c:pt idx="3">
                  <c:v>2200</c:v>
                </c:pt>
                <c:pt idx="6">
                  <c:v>2324</c:v>
                </c:pt>
                <c:pt idx="9">
                  <c:v>2243</c:v>
                </c:pt>
                <c:pt idx="12">
                  <c:v>2049</c:v>
                </c:pt>
              </c:numCache>
            </c:numRef>
          </c:val>
          <c:extLst>
            <c:ext xmlns:c16="http://schemas.microsoft.com/office/drawing/2014/chart" uri="{C3380CC4-5D6E-409C-BE32-E72D297353CC}">
              <c16:uniqueId val="{00000007-1A67-4F3F-AF31-D3F5B8CA98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950</c:v>
                </c:pt>
                <c:pt idx="2">
                  <c:v>#N/A</c:v>
                </c:pt>
                <c:pt idx="3">
                  <c:v>#N/A</c:v>
                </c:pt>
                <c:pt idx="4">
                  <c:v>942</c:v>
                </c:pt>
                <c:pt idx="5">
                  <c:v>#N/A</c:v>
                </c:pt>
                <c:pt idx="6">
                  <c:v>#N/A</c:v>
                </c:pt>
                <c:pt idx="7">
                  <c:v>991</c:v>
                </c:pt>
                <c:pt idx="8">
                  <c:v>#N/A</c:v>
                </c:pt>
                <c:pt idx="9">
                  <c:v>#N/A</c:v>
                </c:pt>
                <c:pt idx="10">
                  <c:v>861</c:v>
                </c:pt>
                <c:pt idx="11">
                  <c:v>#N/A</c:v>
                </c:pt>
                <c:pt idx="12">
                  <c:v>#N/A</c:v>
                </c:pt>
                <c:pt idx="13">
                  <c:v>716</c:v>
                </c:pt>
                <c:pt idx="14">
                  <c:v>#N/A</c:v>
                </c:pt>
              </c:numCache>
            </c:numRef>
          </c:val>
          <c:smooth val="0"/>
          <c:extLst>
            <c:ext xmlns:c16="http://schemas.microsoft.com/office/drawing/2014/chart" uri="{C3380CC4-5D6E-409C-BE32-E72D297353CC}">
              <c16:uniqueId val="{00000008-1A67-4F3F-AF31-D3F5B8CA98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19271</c:v>
                </c:pt>
                <c:pt idx="5">
                  <c:v>18887</c:v>
                </c:pt>
                <c:pt idx="8">
                  <c:v>18706</c:v>
                </c:pt>
                <c:pt idx="11">
                  <c:v>18128</c:v>
                </c:pt>
                <c:pt idx="14">
                  <c:v>17837</c:v>
                </c:pt>
              </c:numCache>
            </c:numRef>
          </c:val>
          <c:extLst>
            <c:ext xmlns:c16="http://schemas.microsoft.com/office/drawing/2014/chart" uri="{C3380CC4-5D6E-409C-BE32-E72D297353CC}">
              <c16:uniqueId val="{00000000-851E-4F3F-A6CA-3C2DB6498B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2633</c:v>
                </c:pt>
                <c:pt idx="5">
                  <c:v>3106</c:v>
                </c:pt>
                <c:pt idx="8">
                  <c:v>3245</c:v>
                </c:pt>
                <c:pt idx="11">
                  <c:v>3819</c:v>
                </c:pt>
                <c:pt idx="14">
                  <c:v>4669</c:v>
                </c:pt>
              </c:numCache>
            </c:numRef>
          </c:val>
          <c:extLst>
            <c:ext xmlns:c16="http://schemas.microsoft.com/office/drawing/2014/chart" uri="{C3380CC4-5D6E-409C-BE32-E72D297353CC}">
              <c16:uniqueId val="{00000001-851E-4F3F-A6CA-3C2DB6498B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3750</c:v>
                </c:pt>
                <c:pt idx="5">
                  <c:v>4484</c:v>
                </c:pt>
                <c:pt idx="8">
                  <c:v>4535</c:v>
                </c:pt>
                <c:pt idx="11">
                  <c:v>4420</c:v>
                </c:pt>
                <c:pt idx="14">
                  <c:v>5794</c:v>
                </c:pt>
              </c:numCache>
            </c:numRef>
          </c:val>
          <c:extLst>
            <c:ext xmlns:c16="http://schemas.microsoft.com/office/drawing/2014/chart" uri="{C3380CC4-5D6E-409C-BE32-E72D297353CC}">
              <c16:uniqueId val="{00000002-851E-4F3F-A6CA-3C2DB6498B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1E-4F3F-A6CA-3C2DB6498B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1E-4F3F-A6CA-3C2DB6498B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1E-4F3F-A6CA-3C2DB6498B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76</c:v>
                </c:pt>
                <c:pt idx="3">
                  <c:v>27</c:v>
                </c:pt>
                <c:pt idx="6">
                  <c:v>0</c:v>
                </c:pt>
                <c:pt idx="9">
                  <c:v>0</c:v>
                </c:pt>
                <c:pt idx="12">
                  <c:v>0</c:v>
                </c:pt>
              </c:numCache>
            </c:numRef>
          </c:val>
          <c:extLst>
            <c:ext xmlns:c16="http://schemas.microsoft.com/office/drawing/2014/chart" uri="{C3380CC4-5D6E-409C-BE32-E72D297353CC}">
              <c16:uniqueId val="{00000006-851E-4F3F-A6CA-3C2DB6498B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258</c:v>
                </c:pt>
                <c:pt idx="3">
                  <c:v>219</c:v>
                </c:pt>
                <c:pt idx="6">
                  <c:v>182</c:v>
                </c:pt>
                <c:pt idx="9">
                  <c:v>144</c:v>
                </c:pt>
                <c:pt idx="12">
                  <c:v>107</c:v>
                </c:pt>
              </c:numCache>
            </c:numRef>
          </c:val>
          <c:extLst>
            <c:ext xmlns:c16="http://schemas.microsoft.com/office/drawing/2014/chart" uri="{C3380CC4-5D6E-409C-BE32-E72D297353CC}">
              <c16:uniqueId val="{00000007-851E-4F3F-A6CA-3C2DB6498B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6788</c:v>
                </c:pt>
                <c:pt idx="3">
                  <c:v>6504</c:v>
                </c:pt>
                <c:pt idx="6">
                  <c:v>6680</c:v>
                </c:pt>
                <c:pt idx="9">
                  <c:v>6731</c:v>
                </c:pt>
                <c:pt idx="12">
                  <c:v>6739</c:v>
                </c:pt>
              </c:numCache>
            </c:numRef>
          </c:val>
          <c:extLst>
            <c:ext xmlns:c16="http://schemas.microsoft.com/office/drawing/2014/chart" uri="{C3380CC4-5D6E-409C-BE32-E72D297353CC}">
              <c16:uniqueId val="{00000008-851E-4F3F-A6CA-3C2DB6498B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1082</c:v>
                </c:pt>
                <c:pt idx="3">
                  <c:v>957</c:v>
                </c:pt>
                <c:pt idx="6">
                  <c:v>843</c:v>
                </c:pt>
                <c:pt idx="9">
                  <c:v>740</c:v>
                </c:pt>
                <c:pt idx="12">
                  <c:v>902</c:v>
                </c:pt>
              </c:numCache>
            </c:numRef>
          </c:val>
          <c:extLst>
            <c:ext xmlns:c16="http://schemas.microsoft.com/office/drawing/2014/chart" uri="{C3380CC4-5D6E-409C-BE32-E72D297353CC}">
              <c16:uniqueId val="{00000009-851E-4F3F-A6CA-3C2DB6498B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18438</c:v>
                </c:pt>
                <c:pt idx="3">
                  <c:v>18079</c:v>
                </c:pt>
                <c:pt idx="6">
                  <c:v>17721</c:v>
                </c:pt>
                <c:pt idx="9">
                  <c:v>16731</c:v>
                </c:pt>
                <c:pt idx="12">
                  <c:v>17002</c:v>
                </c:pt>
              </c:numCache>
            </c:numRef>
          </c:val>
          <c:extLst>
            <c:ext xmlns:c16="http://schemas.microsoft.com/office/drawing/2014/chart" uri="{C3380CC4-5D6E-409C-BE32-E72D297353CC}">
              <c16:uniqueId val="{0000000A-851E-4F3F-A6CA-3C2DB6498BC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989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51E-4F3F-A6CA-3C2DB6498BC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2595</c:v>
                </c:pt>
                <c:pt idx="1">
                  <c:v>2500</c:v>
                </c:pt>
                <c:pt idx="2">
                  <c:v>2110</c:v>
                </c:pt>
              </c:numCache>
            </c:numRef>
          </c:val>
          <c:extLst>
            <c:ext xmlns:c16="http://schemas.microsoft.com/office/drawing/2014/chart" uri="{C3380CC4-5D6E-409C-BE32-E72D297353CC}">
              <c16:uniqueId val="{00000000-CE30-4AB6-92D3-EBCC060345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282</c:v>
                </c:pt>
                <c:pt idx="1">
                  <c:v>335</c:v>
                </c:pt>
                <c:pt idx="2">
                  <c:v>370</c:v>
                </c:pt>
              </c:numCache>
            </c:numRef>
          </c:val>
          <c:extLst>
            <c:ext xmlns:c16="http://schemas.microsoft.com/office/drawing/2014/chart" uri="{C3380CC4-5D6E-409C-BE32-E72D297353CC}">
              <c16:uniqueId val="{00000001-CE30-4AB6-92D3-EBCC060345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2441</c:v>
                </c:pt>
                <c:pt idx="1">
                  <c:v>2368</c:v>
                </c:pt>
                <c:pt idx="2">
                  <c:v>4085</c:v>
                </c:pt>
              </c:numCache>
            </c:numRef>
          </c:val>
          <c:extLst>
            <c:ext xmlns:c16="http://schemas.microsoft.com/office/drawing/2014/chart" uri="{C3380CC4-5D6E-409C-BE32-E72D297353CC}">
              <c16:uniqueId val="{00000002-CE30-4AB6-92D3-EBCC060345E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静岡県菊川市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元利償還金等</a:t>
          </a:r>
          <a:r>
            <a:rPr kumimoji="1" lang="en-US" altLang="ja-JP" sz="900" b="1">
              <a:latin typeface="ＭＳ ゴシック" pitchFamily="49" charset="-128"/>
              <a:ea typeface="ＭＳ ゴシック" pitchFamily="49" charset="-128"/>
            </a:rPr>
            <a:t>〕</a:t>
          </a:r>
        </a:p>
        <a:p>
          <a:r>
            <a:rPr kumimoji="1" lang="ja-JP" altLang="en-US" sz="900" b="1">
              <a:latin typeface="ＭＳ ゴシック" pitchFamily="49" charset="-128"/>
              <a:ea typeface="ＭＳ ゴシック" pitchFamily="49" charset="-128"/>
            </a:rPr>
            <a:t>　</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元利償還金</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令和６年度に償還開始した元金償還額よりも令和５年度に償還終了した元金償還額の方が多いことから、前年度より</a:t>
          </a:r>
          <a:r>
            <a:rPr kumimoji="1" lang="en-US" altLang="ja-JP" sz="900" b="1">
              <a:latin typeface="ＭＳ ゴシック" pitchFamily="49" charset="-128"/>
              <a:ea typeface="ＭＳ ゴシック" pitchFamily="49" charset="-128"/>
            </a:rPr>
            <a:t>194</a:t>
          </a:r>
          <a:r>
            <a:rPr kumimoji="1" lang="ja-JP" altLang="en-US" sz="900" b="1">
              <a:latin typeface="ＭＳ ゴシック" pitchFamily="49" charset="-128"/>
              <a:ea typeface="ＭＳ ゴシック" pitchFamily="49" charset="-128"/>
            </a:rPr>
            <a:t>百万円の減になった。</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公営企業債の元利償還金に対する繰入金</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水道事業会計、下水道事業会計において大きな変化はなかったものの、病院事業会計において準元利償還金の算入割合が増加したことにより、前年度より</a:t>
          </a:r>
          <a:r>
            <a:rPr kumimoji="1" lang="en-US" altLang="ja-JP" sz="900" b="1">
              <a:latin typeface="ＭＳ ゴシック" pitchFamily="49" charset="-128"/>
              <a:ea typeface="ＭＳ ゴシック" pitchFamily="49" charset="-128"/>
            </a:rPr>
            <a:t>24</a:t>
          </a:r>
          <a:r>
            <a:rPr kumimoji="1" lang="ja-JP" altLang="en-US" sz="900" b="1">
              <a:latin typeface="ＭＳ ゴシック" pitchFamily="49" charset="-128"/>
              <a:ea typeface="ＭＳ ゴシック" pitchFamily="49" charset="-128"/>
            </a:rPr>
            <a:t>百万円の増になった。</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組合等が起こした地方債の元利償還金に対する負担金等</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起債の償還が進み、負担金等が逓減しているが、後年度に大規模な施設整備計画があり、増加が予想される。</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債務負担行為に基づく支出額</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過去の土地改良事業等に係る起債の償還が一部終了したこと等により減少傾向にある。</a:t>
          </a:r>
        </a:p>
        <a:p>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算入公債費等</a:t>
          </a:r>
          <a:r>
            <a:rPr kumimoji="1" lang="en-US" altLang="ja-JP" sz="900" b="1">
              <a:latin typeface="ＭＳ ゴシック" pitchFamily="49" charset="-128"/>
              <a:ea typeface="ＭＳ ゴシック" pitchFamily="49" charset="-128"/>
            </a:rPr>
            <a:t>〕</a:t>
          </a:r>
        </a:p>
        <a:p>
          <a:r>
            <a:rPr kumimoji="1" lang="ja-JP" altLang="en-US" sz="900" b="1">
              <a:latin typeface="ＭＳ ゴシック" pitchFamily="49" charset="-128"/>
              <a:ea typeface="ＭＳ ゴシック" pitchFamily="49" charset="-128"/>
            </a:rPr>
            <a:t>　特定財源及び繰上償還額は令和５年度普通交付税再算定に係る臨時財政対策債償還基金費分の算入により前年度より</a:t>
          </a:r>
          <a:r>
            <a:rPr kumimoji="1" lang="en-US" altLang="ja-JP" sz="900" b="1">
              <a:latin typeface="ＭＳ ゴシック" pitchFamily="49" charset="-128"/>
              <a:ea typeface="ＭＳ ゴシック" pitchFamily="49" charset="-128"/>
            </a:rPr>
            <a:t>17</a:t>
          </a:r>
          <a:r>
            <a:rPr kumimoji="1" lang="ja-JP" altLang="en-US" sz="900" b="1">
              <a:latin typeface="ＭＳ ゴシック" pitchFamily="49" charset="-128"/>
              <a:ea typeface="ＭＳ ゴシック" pitchFamily="49" charset="-128"/>
            </a:rPr>
            <a:t>百万円の増になり、交付税措置額は事業費補正等について起債の償還が進んでいることから交付税措置額が減り、前年度より</a:t>
          </a:r>
          <a:r>
            <a:rPr kumimoji="1" lang="en-US" altLang="ja-JP" sz="900" b="1">
              <a:latin typeface="ＭＳ ゴシック" pitchFamily="49" charset="-128"/>
              <a:ea typeface="ＭＳ ゴシック" pitchFamily="49" charset="-128"/>
            </a:rPr>
            <a:t>51</a:t>
          </a:r>
          <a:r>
            <a:rPr kumimoji="1" lang="ja-JP" altLang="en-US" sz="900" b="1">
              <a:latin typeface="ＭＳ ゴシック" pitchFamily="49" charset="-128"/>
              <a:ea typeface="ＭＳ ゴシック" pitchFamily="49" charset="-128"/>
            </a:rPr>
            <a:t>百万円の減になった。以上により、算入公債費等では、前年度より</a:t>
          </a:r>
          <a:r>
            <a:rPr kumimoji="1" lang="en-US" altLang="ja-JP" sz="900" b="1">
              <a:latin typeface="ＭＳ ゴシック" pitchFamily="49" charset="-128"/>
              <a:ea typeface="ＭＳ ゴシック" pitchFamily="49" charset="-128"/>
            </a:rPr>
            <a:t>34</a:t>
          </a:r>
          <a:r>
            <a:rPr kumimoji="1" lang="ja-JP" altLang="en-US" sz="900" b="1">
              <a:latin typeface="ＭＳ ゴシック" pitchFamily="49" charset="-128"/>
              <a:ea typeface="ＭＳ ゴシック" pitchFamily="49" charset="-128"/>
            </a:rPr>
            <a:t>百万円の減になった。</a:t>
          </a:r>
          <a:endParaRPr kumimoji="1" lang="en-US" altLang="ja-JP" sz="900" b="1">
            <a:latin typeface="ＭＳ ゴシック" pitchFamily="49" charset="-128"/>
            <a:ea typeface="ＭＳ ゴシック" pitchFamily="49" charset="-128"/>
          </a:endParaRPr>
        </a:p>
        <a:p>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実質公債費比率の分子</a:t>
          </a:r>
          <a:r>
            <a:rPr kumimoji="1" lang="en-US" altLang="ja-JP" sz="900" b="1">
              <a:latin typeface="ＭＳ ゴシック" pitchFamily="49" charset="-128"/>
              <a:ea typeface="ＭＳ ゴシック" pitchFamily="49" charset="-128"/>
            </a:rPr>
            <a:t>〕</a:t>
          </a:r>
        </a:p>
        <a:p>
          <a:r>
            <a:rPr kumimoji="1" lang="ja-JP" altLang="en-US" sz="900" b="1">
              <a:latin typeface="ＭＳ ゴシック" pitchFamily="49" charset="-128"/>
              <a:ea typeface="ＭＳ ゴシック" pitchFamily="49" charset="-128"/>
            </a:rPr>
            <a:t>　算入公債費等の減よりも元利償還金等の減が大きいことから、実質公債費比率の分子は、前年度より</a:t>
          </a:r>
          <a:r>
            <a:rPr kumimoji="1" lang="en-US" altLang="ja-JP" sz="900" b="1">
              <a:latin typeface="ＭＳ ゴシック" pitchFamily="49" charset="-128"/>
              <a:ea typeface="ＭＳ ゴシック" pitchFamily="49" charset="-128"/>
            </a:rPr>
            <a:t>145</a:t>
          </a:r>
          <a:r>
            <a:rPr kumimoji="1" lang="ja-JP" altLang="en-US" sz="900" b="1">
              <a:latin typeface="ＭＳ ゴシック" pitchFamily="49" charset="-128"/>
              <a:ea typeface="ＭＳ ゴシック" pitchFamily="49" charset="-128"/>
            </a:rPr>
            <a:t>百万円の減になった。</a:t>
          </a:r>
          <a:endParaRPr kumimoji="1" lang="en-US" altLang="ja-JP" sz="900" b="1">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1">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静岡県菊川市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将来負担額</a:t>
          </a:r>
          <a:r>
            <a:rPr kumimoji="1" lang="en-US" altLang="ja-JP" sz="900" b="1">
              <a:latin typeface="ＭＳ ゴシック" pitchFamily="49" charset="-128"/>
              <a:ea typeface="ＭＳ ゴシック" pitchFamily="49" charset="-128"/>
            </a:rPr>
            <a:t>〕</a:t>
          </a:r>
        </a:p>
        <a:p>
          <a:r>
            <a:rPr kumimoji="1" lang="ja-JP" altLang="en-US" sz="900" b="1">
              <a:latin typeface="ＭＳ ゴシック" pitchFamily="49" charset="-128"/>
              <a:ea typeface="ＭＳ ゴシック" pitchFamily="49" charset="-128"/>
            </a:rPr>
            <a:t>　</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地方債の現在高</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本市では、長期財政計画において、「原則交付税措置のある起債を活用することで、後年度の充当可能財源等を確保すること」、「元金償還額以上に起債の借入れを行わないことで、地方債の現在高を減少させること」の２点を方策として掲げているが、令和６年度においては、例外的に時限的な起債を活用することで、前年度より</a:t>
          </a:r>
          <a:r>
            <a:rPr kumimoji="1" lang="en-US" altLang="ja-JP" sz="900" b="1">
              <a:latin typeface="ＭＳ ゴシック" pitchFamily="49" charset="-128"/>
              <a:ea typeface="ＭＳ ゴシック" pitchFamily="49" charset="-128"/>
            </a:rPr>
            <a:t>271</a:t>
          </a:r>
          <a:r>
            <a:rPr kumimoji="1" lang="ja-JP" altLang="en-US" sz="900" b="1">
              <a:latin typeface="ＭＳ ゴシック" pitchFamily="49" charset="-128"/>
              <a:ea typeface="ＭＳ ゴシック" pitchFamily="49" charset="-128"/>
            </a:rPr>
            <a:t>百万円の増になった。</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債務負担行為に基づく支出予定額</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過去に実施した事業の償還が進んでいること等により逓減していたが、道路整備事業の推進により、前年度より</a:t>
          </a:r>
          <a:r>
            <a:rPr kumimoji="1" lang="en-US" altLang="ja-JP" sz="900" b="1">
              <a:latin typeface="ＭＳ ゴシック" pitchFamily="49" charset="-128"/>
              <a:ea typeface="ＭＳ ゴシック" pitchFamily="49" charset="-128"/>
            </a:rPr>
            <a:t>162</a:t>
          </a:r>
          <a:r>
            <a:rPr kumimoji="1" lang="ja-JP" altLang="en-US" sz="900" b="1">
              <a:latin typeface="ＭＳ ゴシック" pitchFamily="49" charset="-128"/>
              <a:ea typeface="ＭＳ ゴシック" pitchFamily="49" charset="-128"/>
            </a:rPr>
            <a:t>百万円の増になった。</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退職手当負担見込額</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職員数及び退職手当支給予定額は、増えているが、退職手当組合に積み立てている負担金の累計額及び運用益相当額の増により、算定されていない。</a:t>
          </a:r>
          <a:endParaRPr kumimoji="1" lang="en-US" altLang="ja-JP" sz="900" b="1">
            <a:latin typeface="ＭＳ ゴシック" pitchFamily="49" charset="-128"/>
            <a:ea typeface="ＭＳ ゴシック" pitchFamily="49" charset="-128"/>
          </a:endParaRPr>
        </a:p>
        <a:p>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充当可能財源等</a:t>
          </a:r>
          <a:r>
            <a:rPr kumimoji="1" lang="en-US" altLang="ja-JP" sz="900" b="1">
              <a:latin typeface="ＭＳ ゴシック" pitchFamily="49" charset="-128"/>
              <a:ea typeface="ＭＳ ゴシック" pitchFamily="49" charset="-128"/>
            </a:rPr>
            <a:t>〕</a:t>
          </a:r>
        </a:p>
        <a:p>
          <a:r>
            <a:rPr kumimoji="1" lang="ja-JP" altLang="en-US" sz="900" b="1">
              <a:latin typeface="ＭＳ ゴシック" pitchFamily="49" charset="-128"/>
              <a:ea typeface="ＭＳ ゴシック" pitchFamily="49" charset="-128"/>
            </a:rPr>
            <a:t>　</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充当可能基金</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財政調整基金は前年度の決算剰余金の積立て分を、物価高騰による特別な財政需要に起因する財源不足等に対応するための減が上回り、前年度より減になったが、防災対策強靭化事業に係る分担金をその他特定目的基金に積み立てたこと等により、前年度より</a:t>
          </a:r>
          <a:r>
            <a:rPr kumimoji="1" lang="en-US" altLang="ja-JP" sz="900" b="1">
              <a:latin typeface="ＭＳ ゴシック" pitchFamily="49" charset="-128"/>
              <a:ea typeface="ＭＳ ゴシック" pitchFamily="49" charset="-128"/>
            </a:rPr>
            <a:t>1,374</a:t>
          </a:r>
          <a:r>
            <a:rPr kumimoji="1" lang="ja-JP" altLang="en-US" sz="900" b="1">
              <a:latin typeface="ＭＳ ゴシック" pitchFamily="49" charset="-128"/>
              <a:ea typeface="ＭＳ ゴシック" pitchFamily="49" charset="-128"/>
            </a:rPr>
            <a:t>百万円の増になった。</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充当可能特定歳入</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都市計画税の充当可能が増えたことにより、前年度より</a:t>
          </a:r>
          <a:r>
            <a:rPr kumimoji="1" lang="en-US" altLang="ja-JP" sz="900" b="1">
              <a:latin typeface="ＭＳ ゴシック" pitchFamily="49" charset="-128"/>
              <a:ea typeface="ＭＳ ゴシック" pitchFamily="49" charset="-128"/>
            </a:rPr>
            <a:t>850</a:t>
          </a:r>
          <a:r>
            <a:rPr kumimoji="1" lang="ja-JP" altLang="en-US" sz="900" b="1">
              <a:latin typeface="ＭＳ ゴシック" pitchFamily="49" charset="-128"/>
              <a:ea typeface="ＭＳ ゴシック" pitchFamily="49" charset="-128"/>
            </a:rPr>
            <a:t>百万円の増になった。</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基準財政需要額算入見込額</a:t>
          </a:r>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地方交付税措置のある地方債の現在高の減等により、前年度より</a:t>
          </a:r>
          <a:r>
            <a:rPr kumimoji="1" lang="en-US" altLang="ja-JP" sz="900" b="1">
              <a:latin typeface="ＭＳ ゴシック" pitchFamily="49" charset="-128"/>
              <a:ea typeface="ＭＳ ゴシック" pitchFamily="49" charset="-128"/>
            </a:rPr>
            <a:t>291</a:t>
          </a:r>
          <a:r>
            <a:rPr kumimoji="1" lang="ja-JP" altLang="en-US" sz="900" b="1">
              <a:latin typeface="ＭＳ ゴシック" pitchFamily="49" charset="-128"/>
              <a:ea typeface="ＭＳ ゴシック" pitchFamily="49" charset="-128"/>
            </a:rPr>
            <a:t>百万円の減になった。</a:t>
          </a:r>
        </a:p>
        <a:p>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将来負担比率の分子</a:t>
          </a:r>
          <a:r>
            <a:rPr kumimoji="1" lang="en-US" altLang="ja-JP" sz="900" b="1">
              <a:latin typeface="ＭＳ ゴシック" pitchFamily="49" charset="-128"/>
              <a:ea typeface="ＭＳ ゴシック" pitchFamily="49" charset="-128"/>
            </a:rPr>
            <a:t>〕</a:t>
          </a:r>
        </a:p>
        <a:p>
          <a:r>
            <a:rPr kumimoji="1" lang="ja-JP" altLang="en-US" sz="900" b="1">
              <a:latin typeface="ＭＳ ゴシック" pitchFamily="49" charset="-128"/>
              <a:ea typeface="ＭＳ ゴシック" pitchFamily="49" charset="-128"/>
            </a:rPr>
            <a:t>　将来負担額が前年度より</a:t>
          </a:r>
          <a:r>
            <a:rPr kumimoji="1" lang="en-US" altLang="ja-JP" sz="900" b="1">
              <a:latin typeface="ＭＳ ゴシック" pitchFamily="49" charset="-128"/>
              <a:ea typeface="ＭＳ ゴシック" pitchFamily="49" charset="-128"/>
            </a:rPr>
            <a:t>404</a:t>
          </a:r>
          <a:r>
            <a:rPr kumimoji="1" lang="ja-JP" altLang="en-US" sz="900" b="1">
              <a:latin typeface="ＭＳ ゴシック" pitchFamily="49" charset="-128"/>
              <a:ea typeface="ＭＳ ゴシック" pitchFamily="49" charset="-128"/>
            </a:rPr>
            <a:t>百万円の増になったが、充当可能財源等が前年度より</a:t>
          </a:r>
          <a:r>
            <a:rPr kumimoji="1" lang="en-US" altLang="ja-JP" sz="900" b="1">
              <a:latin typeface="ＭＳ ゴシック" pitchFamily="49" charset="-128"/>
              <a:ea typeface="ＭＳ ゴシック" pitchFamily="49" charset="-128"/>
            </a:rPr>
            <a:t>1,933</a:t>
          </a:r>
          <a:r>
            <a:rPr kumimoji="1" lang="ja-JP" altLang="en-US" sz="900" b="1">
              <a:latin typeface="ＭＳ ゴシック" pitchFamily="49" charset="-128"/>
              <a:ea typeface="ＭＳ ゴシック" pitchFamily="49" charset="-128"/>
            </a:rPr>
            <a:t>百万円の増になったことから、前年度に引き続きマイナスになったが、大規模な普通建設事業が始まっており、その財源として地方債、その他特定目的基金の取崩しが見込まれることから、将来負担比率の分子が算定されることが予想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静岡県菊川市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　本市一般会計においては、令和６年度時点で、菊川市財政調整基金、菊川市減債基金のほか、</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の基金を設置している。内訳は、菊川市まちづくり基金、菊川市地域振興等基金、菊川市地域福祉基金、菊川市社会福祉基金、菊川市環境保全基金、菊川市ふるさと・水と土基金、菊川市災害対策基金、菊川市緊急地震対策基金、菊川市教育振興基金、菊川市発電施設周辺地域整備事業に係る施設維持基金及び森林環境譲与税基金（令和５年度新設）（菊川市新型コロナウイルス感染症対策利子補給基金は令和５年度廃止）であり、財政調整基金、減債基金その他特定目的基金の詳細な増減要因は、下段のとおりだが、基金全体を見ると、目的達成のために取崩ししたものもあるが、防災対策強靭化事業に係る分担金（</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百万円）をまちづくり基金に積み立てたことから、大きく増加した。</a:t>
          </a:r>
        </a:p>
        <a:p>
          <a:endPar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　令和６年度は、様々な要因により各種基金への積立て（国の補正予算における普通交付税の再算定による追加交付分（臨時財政対策債償還基金費）の減債基金への積立て、防災対策強靭化事業に係る分担金のまちづくり基金への積立て）を行った。今後は、大規模事業の実施による財源として基金の取崩しが想定されるとともに、突発的な災害等に対応するために、基金を一定水準保っていく必要があることから、基金の確実かつ効率的な運用（</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基金の効率的な運用方法として「債券運用」を令和５年度から実施）を図っていく。</a:t>
          </a: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　その他特定目的基金の主なもの</a:t>
          </a:r>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　・菊川市まちづくり基金：まちづくりを推進するために行う施設の整備に必要な経費の財源に充てる。</a:t>
          </a: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　・菊川市地域振興等基金：市民の連帯の強化又は地域振興等に要する経費の財源に充てる。</a:t>
          </a: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　・菊川市地域福祉基金：地域福祉の向上に必要な財源を積み立てる。</a:t>
          </a: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　各基金の預金利子を各基金（約</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219</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千円）に、防災対策強靭化事業に係る分担金をまちづくり基金（</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2,000,000</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千円）に、教育振興指定寄附金の一部を教育振興基金（</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732</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千円）に、森林環境譲与税の一部を菊川市森林環境譲与税基金（</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660</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千円）に積み立てた。また、菊川市まちづくり基金から防災対策強靭化事業に係る分（</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190,042</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千円）及び駅南北自由通路整備事業に係る分（</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32,172</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千円）を、菊川市地域振興等基金から文化会館整備事業に係る分（</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57,200</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千円）を、菊川市森林環境譲与税基金から森林整備事業に係る分（</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4,964</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endPar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　菊川市まちづくり基金はまちづくりを推進するために行う施設の整備に係る取崩し（令和７年度約</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821,935</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千円）を、菊川市地域振興等基金は文化会館整備等に要する経費に係る取崩し（令和７年度約</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105,317</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千円）を予定している。</a:t>
          </a: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　令和６年度末の財政調整基金の残高は、前年度の決算剰余金の積立てによる増（＋</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229</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百万円）、物価高騰による特別な財政需要に起因する財源不足等に対応するための減（▲</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621</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百万円）等により、合計</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百万円の減の</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2,110</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百万円になった。</a:t>
          </a:r>
        </a:p>
        <a:p>
          <a:endPar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　前年度と同様に、事業規模の縮小や事業実施方法の変更等による財源確保に努めていくが、物価高騰等による需用費・委託料の増に対応するための取崩しが必要となる。今後も、自主財源の確保、行財政改革による歳出削減に、より一層努め、災害等不測の事態にも対応できるよう、一定水準の維持に努めていく。</a:t>
          </a: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　令和６年度末の減債基金の残高は、令和６年度中に預金利子を積み立てたことによる増（６千円）、令和６年度普通交付税再算定により臨時財政対策債償還に充てるために減債基金に積み立てたことによる増（</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百万円）、令和３年度普通交付税再算定及び令和５年度普通交付税再算定により当該基金に積み立てた一部について、臨時財政対策債償還に充てるために取り崩したことによる減（</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百万円）により</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百万円の増になった。</a:t>
          </a:r>
        </a:p>
        <a:p>
          <a:endPar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　本市は満期一括償還地方債を有していないため、当該地方債の償還に資する減債基金の積立てを予定していないが、令和３年度、令和５年度及び令和６年度に積み立てた分を後年度の臨時財政対策債償還に充当するため、減債基金の残高は計画的に減少する見込みとなっている（令和７年度は、約</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86,146</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千円を取り崩す予定）。</a:t>
          </a: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静岡県菊川市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47,179
43,148
94.19
26,028,001
24,706,525
384,922
12,566,244
17,001,792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1">
              <a:latin typeface="ＭＳ Ｐゴシック" panose="020B0600070205080204" pitchFamily="50" charset="-128"/>
              <a:ea typeface="ＭＳ Ｐゴシック" panose="020B0600070205080204" pitchFamily="50" charset="-128"/>
            </a:rPr>
            <a:t>　財政力指数は、ここ数年減少傾向が続いている。分母である基準財政需要額は、前年度より</a:t>
          </a:r>
          <a:r>
            <a:rPr kumimoji="1" lang="en-US" altLang="ja-JP" sz="1050" b="1">
              <a:latin typeface="ＭＳ Ｐゴシック" panose="020B0600070205080204" pitchFamily="50" charset="-128"/>
              <a:ea typeface="ＭＳ Ｐゴシック" panose="020B0600070205080204" pitchFamily="50" charset="-128"/>
            </a:rPr>
            <a:t>316</a:t>
          </a:r>
          <a:r>
            <a:rPr kumimoji="1" lang="ja-JP" altLang="en-US" sz="1050" b="1">
              <a:latin typeface="ＭＳ Ｐゴシック" panose="020B0600070205080204" pitchFamily="50" charset="-128"/>
              <a:ea typeface="ＭＳ Ｐゴシック" panose="020B0600070205080204" pitchFamily="50" charset="-128"/>
            </a:rPr>
            <a:t>百万円の増になった。主な要因として、単位費用の増による包括算定経費の増、普通交付税再算定による給与改定費の皆増等が挙げられる。また、分子である基準財政収入額は、前年度より</a:t>
          </a:r>
          <a:r>
            <a:rPr kumimoji="1" lang="en-US" altLang="ja-JP" sz="1050" b="1">
              <a:latin typeface="ＭＳ Ｐゴシック" panose="020B0600070205080204" pitchFamily="50" charset="-128"/>
              <a:ea typeface="ＭＳ Ｐゴシック" panose="020B0600070205080204" pitchFamily="50" charset="-128"/>
            </a:rPr>
            <a:t>33</a:t>
          </a:r>
          <a:r>
            <a:rPr kumimoji="1" lang="ja-JP" altLang="en-US" sz="1050" b="1">
              <a:latin typeface="ＭＳ Ｐゴシック" panose="020B0600070205080204" pitchFamily="50" charset="-128"/>
              <a:ea typeface="ＭＳ Ｐゴシック" panose="020B0600070205080204" pitchFamily="50" charset="-128"/>
            </a:rPr>
            <a:t>百万円の増になった。主な要因として、定額減税減収補てん特例交付金の新設による地方特例交付金の増等が挙げられる。以上により、基準財政需要額と基準財政収入額の前年度比増加額が乖離したため、単年度での財政力指数は前年度より</a:t>
          </a:r>
          <a:r>
            <a:rPr kumimoji="1" lang="en-US" altLang="ja-JP" sz="1050" b="1">
              <a:latin typeface="ＭＳ Ｐゴシック" panose="020B0600070205080204" pitchFamily="50" charset="-128"/>
              <a:ea typeface="ＭＳ Ｐゴシック" panose="020B0600070205080204" pitchFamily="50" charset="-128"/>
            </a:rPr>
            <a:t>0.02</a:t>
          </a:r>
          <a:r>
            <a:rPr kumimoji="1" lang="ja-JP" altLang="en-US" sz="1050" b="1">
              <a:latin typeface="ＭＳ Ｐゴシック" panose="020B0600070205080204" pitchFamily="50" charset="-128"/>
              <a:ea typeface="ＭＳ Ｐゴシック" panose="020B0600070205080204" pitchFamily="50" charset="-128"/>
            </a:rPr>
            <a:t>ポイント悪化し、３年間の平均で見ると、前年度より</a:t>
          </a:r>
          <a:r>
            <a:rPr kumimoji="1" lang="en-US" altLang="ja-JP" sz="1050" b="1">
              <a:latin typeface="ＭＳ Ｐゴシック" panose="020B0600070205080204" pitchFamily="50" charset="-128"/>
              <a:ea typeface="ＭＳ Ｐゴシック" panose="020B0600070205080204" pitchFamily="50" charset="-128"/>
            </a:rPr>
            <a:t>0.01</a:t>
          </a:r>
          <a:r>
            <a:rPr kumimoji="1" lang="ja-JP" altLang="en-US" sz="1050" b="1">
              <a:latin typeface="ＭＳ Ｐゴシック" panose="020B0600070205080204" pitchFamily="50" charset="-128"/>
              <a:ea typeface="ＭＳ Ｐゴシック" panose="020B0600070205080204" pitchFamily="50" charset="-128"/>
            </a:rPr>
            <a:t>ポイントの悪化になった。</a:t>
          </a:r>
        </a:p>
        <a:p>
          <a:endParaRPr kumimoji="1" lang="en-US" altLang="ja-JP" sz="1050" b="1">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134620</xdr:rowOff>
    </xdr:from>
    <xdr:to>
      <xdr:col>23</xdr:col>
      <xdr:colOff>133350</xdr:colOff>
      <xdr:row>44</xdr:row>
      <xdr:rowOff>44450</xdr:rowOff>
    </xdr:to>
    <xdr:cxnSp macro="">
      <xdr:nvCxnSpPr>
        <xdr:cNvPr id="62" name="直線コネクタ 61"/>
        <xdr:cNvCxnSpPr/>
      </xdr:nvCxnSpPr>
      <xdr:spPr>
        <a:xfrm flipV="1">
          <a:off x="4953000" y="647827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49547</xdr:rowOff>
    </xdr:from>
    <xdr:ext cx="762000" cy="259045"/>
    <xdr:sp macro="" textlink="">
      <xdr:nvSpPr>
        <xdr:cNvPr id="65" name="財政力最大値テキスト"/>
        <xdr:cNvSpPr txBox="1"/>
      </xdr:nvSpPr>
      <xdr:spPr>
        <a:xfrm>
          <a:off x="5041900" y="622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134620</xdr:rowOff>
    </xdr:from>
    <xdr:to>
      <xdr:col>24</xdr:col>
      <xdr:colOff>12700</xdr:colOff>
      <xdr:row>37</xdr:row>
      <xdr:rowOff>134620</xdr:rowOff>
    </xdr:to>
    <xdr:cxnSp macro="">
      <xdr:nvCxnSpPr>
        <xdr:cNvPr id="66" name="直線コネクタ 65"/>
        <xdr:cNvCxnSpPr/>
      </xdr:nvCxnSpPr>
      <xdr:spPr>
        <a:xfrm>
          <a:off x="4864100" y="647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11430</xdr:rowOff>
    </xdr:to>
    <xdr:cxnSp macro="">
      <xdr:nvCxnSpPr>
        <xdr:cNvPr id="67" name="直線コネクタ 66"/>
        <xdr:cNvCxnSpPr/>
      </xdr:nvCxnSpPr>
      <xdr:spPr>
        <a:xfrm>
          <a:off x="4114800" y="65024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93997</xdr:rowOff>
    </xdr:from>
    <xdr:ext cx="762000" cy="259045"/>
    <xdr:sp macro="" textlink="">
      <xdr:nvSpPr>
        <xdr:cNvPr id="68" name="財政力平均値テキスト"/>
        <xdr:cNvSpPr txBox="1"/>
      </xdr:nvSpPr>
      <xdr:spPr>
        <a:xfrm>
          <a:off x="5041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69" name="フローチャート: 判断 68"/>
        <xdr:cNvSpPr/>
      </xdr:nvSpPr>
      <xdr:spPr>
        <a:xfrm>
          <a:off x="4902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110490</xdr:rowOff>
    </xdr:from>
    <xdr:to>
      <xdr:col>19</xdr:col>
      <xdr:colOff>133350</xdr:colOff>
      <xdr:row>37</xdr:row>
      <xdr:rowOff>158750</xdr:rowOff>
    </xdr:to>
    <xdr:cxnSp macro="">
      <xdr:nvCxnSpPr>
        <xdr:cNvPr id="70" name="直線コネクタ 69"/>
        <xdr:cNvCxnSpPr/>
      </xdr:nvCxnSpPr>
      <xdr:spPr>
        <a:xfrm>
          <a:off x="3225800" y="64541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121920</xdr:rowOff>
    </xdr:from>
    <xdr:to>
      <xdr:col>19</xdr:col>
      <xdr:colOff>184150</xdr:colOff>
      <xdr:row>42</xdr:row>
      <xdr:rowOff>52070</xdr:rowOff>
    </xdr:to>
    <xdr:sp macro="" textlink="">
      <xdr:nvSpPr>
        <xdr:cNvPr id="71" name="フローチャート: 判断 70"/>
        <xdr:cNvSpPr/>
      </xdr:nvSpPr>
      <xdr:spPr>
        <a:xfrm>
          <a:off x="4064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36847</xdr:rowOff>
    </xdr:from>
    <xdr:ext cx="736600" cy="259045"/>
    <xdr:sp macro="" textlink="">
      <xdr:nvSpPr>
        <xdr:cNvPr id="72" name="テキスト ボックス 71"/>
        <xdr:cNvSpPr txBox="1"/>
      </xdr:nvSpPr>
      <xdr:spPr>
        <a:xfrm>
          <a:off x="3733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38100</xdr:rowOff>
    </xdr:from>
    <xdr:to>
      <xdr:col>15</xdr:col>
      <xdr:colOff>82550</xdr:colOff>
      <xdr:row>37</xdr:row>
      <xdr:rowOff>110490</xdr:rowOff>
    </xdr:to>
    <xdr:cxnSp macro="">
      <xdr:nvCxnSpPr>
        <xdr:cNvPr id="73" name="直線コネクタ 72"/>
        <xdr:cNvCxnSpPr/>
      </xdr:nvCxnSpPr>
      <xdr:spPr>
        <a:xfrm>
          <a:off x="2336800" y="63817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121920</xdr:rowOff>
    </xdr:from>
    <xdr:to>
      <xdr:col>15</xdr:col>
      <xdr:colOff>133350</xdr:colOff>
      <xdr:row>42</xdr:row>
      <xdr:rowOff>52070</xdr:rowOff>
    </xdr:to>
    <xdr:sp macro="" textlink="">
      <xdr:nvSpPr>
        <xdr:cNvPr id="74" name="フローチャート: 判断 73"/>
        <xdr:cNvSpPr/>
      </xdr:nvSpPr>
      <xdr:spPr>
        <a:xfrm>
          <a:off x="3175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36847</xdr:rowOff>
    </xdr:from>
    <xdr:ext cx="762000" cy="259045"/>
    <xdr:sp macro="" textlink="">
      <xdr:nvSpPr>
        <xdr:cNvPr id="75" name="テキスト ボックス 74"/>
        <xdr:cNvSpPr txBox="1"/>
      </xdr:nvSpPr>
      <xdr:spPr>
        <a:xfrm>
          <a:off x="2844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161290</xdr:rowOff>
    </xdr:from>
    <xdr:to>
      <xdr:col>11</xdr:col>
      <xdr:colOff>31750</xdr:colOff>
      <xdr:row>37</xdr:row>
      <xdr:rowOff>38100</xdr:rowOff>
    </xdr:to>
    <xdr:cxnSp macro="">
      <xdr:nvCxnSpPr>
        <xdr:cNvPr id="76" name="直線コネクタ 75"/>
        <xdr:cNvCxnSpPr/>
      </xdr:nvCxnSpPr>
      <xdr:spPr>
        <a:xfrm>
          <a:off x="1447800" y="63334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121920</xdr:rowOff>
    </xdr:from>
    <xdr:to>
      <xdr:col>11</xdr:col>
      <xdr:colOff>82550</xdr:colOff>
      <xdr:row>42</xdr:row>
      <xdr:rowOff>52070</xdr:rowOff>
    </xdr:to>
    <xdr:sp macro="" textlink="">
      <xdr:nvSpPr>
        <xdr:cNvPr id="77" name="フローチャート: 判断 76"/>
        <xdr:cNvSpPr/>
      </xdr:nvSpPr>
      <xdr:spPr>
        <a:xfrm>
          <a:off x="2286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36847</xdr:rowOff>
    </xdr:from>
    <xdr:ext cx="762000" cy="259045"/>
    <xdr:sp macro="" textlink="">
      <xdr:nvSpPr>
        <xdr:cNvPr id="78" name="テキスト ボックス 77"/>
        <xdr:cNvSpPr txBox="1"/>
      </xdr:nvSpPr>
      <xdr:spPr>
        <a:xfrm>
          <a:off x="1955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132080</xdr:rowOff>
    </xdr:from>
    <xdr:to>
      <xdr:col>23</xdr:col>
      <xdr:colOff>184150</xdr:colOff>
      <xdr:row>38</xdr:row>
      <xdr:rowOff>62230</xdr:rowOff>
    </xdr:to>
    <xdr:sp macro="" textlink="">
      <xdr:nvSpPr>
        <xdr:cNvPr id="86" name="楕円 85"/>
        <xdr:cNvSpPr/>
      </xdr:nvSpPr>
      <xdr:spPr>
        <a:xfrm>
          <a:off x="49022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53357</xdr:rowOff>
    </xdr:from>
    <xdr:ext cx="762000" cy="259045"/>
    <xdr:sp macro="" textlink="">
      <xdr:nvSpPr>
        <xdr:cNvPr id="87" name="財政力該当値テキスト"/>
        <xdr:cNvSpPr txBox="1"/>
      </xdr:nvSpPr>
      <xdr:spPr>
        <a:xfrm>
          <a:off x="5041900" y="639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88" name="楕円 87"/>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89" name="テキスト ボックス 88"/>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59690</xdr:rowOff>
    </xdr:from>
    <xdr:to>
      <xdr:col>15</xdr:col>
      <xdr:colOff>133350</xdr:colOff>
      <xdr:row>37</xdr:row>
      <xdr:rowOff>161290</xdr:rowOff>
    </xdr:to>
    <xdr:sp macro="" textlink="">
      <xdr:nvSpPr>
        <xdr:cNvPr id="90" name="楕円 89"/>
        <xdr:cNvSpPr/>
      </xdr:nvSpPr>
      <xdr:spPr>
        <a:xfrm>
          <a:off x="3175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17</xdr:rowOff>
    </xdr:from>
    <xdr:ext cx="762000" cy="259045"/>
    <xdr:sp macro="" textlink="">
      <xdr:nvSpPr>
        <xdr:cNvPr id="91" name="テキスト ボックス 90"/>
        <xdr:cNvSpPr txBox="1"/>
      </xdr:nvSpPr>
      <xdr:spPr>
        <a:xfrm>
          <a:off x="2844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158750</xdr:rowOff>
    </xdr:from>
    <xdr:to>
      <xdr:col>11</xdr:col>
      <xdr:colOff>82550</xdr:colOff>
      <xdr:row>37</xdr:row>
      <xdr:rowOff>88900</xdr:rowOff>
    </xdr:to>
    <xdr:sp macro="" textlink="">
      <xdr:nvSpPr>
        <xdr:cNvPr id="92" name="楕円 91"/>
        <xdr:cNvSpPr/>
      </xdr:nvSpPr>
      <xdr:spPr>
        <a:xfrm>
          <a:off x="2286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99077</xdr:rowOff>
    </xdr:from>
    <xdr:ext cx="762000" cy="259045"/>
    <xdr:sp macro="" textlink="">
      <xdr:nvSpPr>
        <xdr:cNvPr id="93" name="テキスト ボックス 92"/>
        <xdr:cNvSpPr txBox="1"/>
      </xdr:nvSpPr>
      <xdr:spPr>
        <a:xfrm>
          <a:off x="1955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110490</xdr:rowOff>
    </xdr:from>
    <xdr:to>
      <xdr:col>7</xdr:col>
      <xdr:colOff>31750</xdr:colOff>
      <xdr:row>37</xdr:row>
      <xdr:rowOff>40640</xdr:rowOff>
    </xdr:to>
    <xdr:sp macro="" textlink="">
      <xdr:nvSpPr>
        <xdr:cNvPr id="94" name="楕円 93"/>
        <xdr:cNvSpPr/>
      </xdr:nvSpPr>
      <xdr:spPr>
        <a:xfrm>
          <a:off x="1397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50817</xdr:rowOff>
    </xdr:from>
    <xdr:ext cx="762000" cy="259045"/>
    <xdr:sp macro="" textlink="">
      <xdr:nvSpPr>
        <xdr:cNvPr id="95" name="テキスト ボックス 94"/>
        <xdr:cNvSpPr txBox="1"/>
      </xdr:nvSpPr>
      <xdr:spPr>
        <a:xfrm>
          <a:off x="1066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1">
              <a:latin typeface="ＭＳ Ｐゴシック" panose="020B0600070205080204" pitchFamily="50" charset="-128"/>
              <a:ea typeface="ＭＳ Ｐゴシック" panose="020B0600070205080204" pitchFamily="50" charset="-128"/>
            </a:rPr>
            <a:t>　人件費、扶助費等に充当した経常経費一般財源（歳出）は、前年度より</a:t>
          </a:r>
          <a:r>
            <a:rPr kumimoji="1" lang="en-US" altLang="ja-JP" sz="1050" b="1">
              <a:latin typeface="ＭＳ Ｐゴシック" panose="020B0600070205080204" pitchFamily="50" charset="-128"/>
              <a:ea typeface="ＭＳ Ｐゴシック" panose="020B0600070205080204" pitchFamily="50" charset="-128"/>
            </a:rPr>
            <a:t>79</a:t>
          </a:r>
          <a:r>
            <a:rPr kumimoji="1" lang="ja-JP" altLang="en-US" sz="1050" b="1">
              <a:latin typeface="ＭＳ Ｐゴシック" panose="020B0600070205080204" pitchFamily="50" charset="-128"/>
              <a:ea typeface="ＭＳ Ｐゴシック" panose="020B0600070205080204" pitchFamily="50" charset="-128"/>
            </a:rPr>
            <a:t>百万円の増になった。主な要因として、一部事務組合への分担金の増、人事院勧告による人件費の増等が挙げられる。経常一般財源（歳入）は、前年度より</a:t>
          </a:r>
          <a:r>
            <a:rPr kumimoji="1" lang="en-US" altLang="ja-JP" sz="1050" b="1">
              <a:latin typeface="ＭＳ Ｐゴシック" panose="020B0600070205080204" pitchFamily="50" charset="-128"/>
              <a:ea typeface="ＭＳ Ｐゴシック" panose="020B0600070205080204" pitchFamily="50" charset="-128"/>
            </a:rPr>
            <a:t>575</a:t>
          </a:r>
          <a:r>
            <a:rPr kumimoji="1" lang="ja-JP" altLang="en-US" sz="1050" b="1">
              <a:latin typeface="ＭＳ Ｐゴシック" panose="020B0600070205080204" pitchFamily="50" charset="-128"/>
              <a:ea typeface="ＭＳ Ｐゴシック" panose="020B0600070205080204" pitchFamily="50" charset="-128"/>
            </a:rPr>
            <a:t>百万円の増になった。主な要因として、普通交付税の再算定による増、定額減税減収補てん地方特例交付金の増等が挙げられる。以上により、歳出（分子）が増えたものの、歳入（分母）が大きく増えたことから、経常収支比率は</a:t>
          </a:r>
          <a:r>
            <a:rPr kumimoji="1" lang="en-US" altLang="ja-JP" sz="1050" b="1">
              <a:latin typeface="ＭＳ Ｐゴシック" panose="020B0600070205080204" pitchFamily="50" charset="-128"/>
              <a:ea typeface="ＭＳ Ｐゴシック" panose="020B0600070205080204" pitchFamily="50" charset="-128"/>
            </a:rPr>
            <a:t>3.6</a:t>
          </a:r>
          <a:r>
            <a:rPr kumimoji="1" lang="ja-JP" altLang="en-US" sz="1050" b="1">
              <a:latin typeface="ＭＳ Ｐゴシック" panose="020B0600070205080204" pitchFamily="50" charset="-128"/>
              <a:ea typeface="ＭＳ Ｐゴシック" panose="020B0600070205080204" pitchFamily="50" charset="-128"/>
            </a:rPr>
            <a:t>ポイント改善した。今後もコロナ禍以前と同様の厳しい財政状況が続くものと見込まれるため、経常収支比率の改善に向けて、自主財源の確保、歳出削減に取り組んでいく。</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5" name="直線コネクタ 124"/>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6"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7" name="直線コネクタ 126"/>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89746</xdr:rowOff>
    </xdr:from>
    <xdr:to>
      <xdr:col>23</xdr:col>
      <xdr:colOff>133350</xdr:colOff>
      <xdr:row>62</xdr:row>
      <xdr:rowOff>36406</xdr:rowOff>
    </xdr:to>
    <xdr:cxnSp macro="">
      <xdr:nvCxnSpPr>
        <xdr:cNvPr id="130" name="直線コネクタ 129"/>
        <xdr:cNvCxnSpPr/>
      </xdr:nvCxnSpPr>
      <xdr:spPr>
        <a:xfrm flipV="1">
          <a:off x="4114800" y="10376746"/>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40657</xdr:rowOff>
    </xdr:from>
    <xdr:ext cx="762000" cy="259045"/>
    <xdr:sp macro="" textlink="">
      <xdr:nvSpPr>
        <xdr:cNvPr id="131" name="財政構造の弾力性平均値テキスト"/>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2" name="フローチャート: 判断 131"/>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57573</xdr:rowOff>
    </xdr:from>
    <xdr:to>
      <xdr:col>19</xdr:col>
      <xdr:colOff>133350</xdr:colOff>
      <xdr:row>62</xdr:row>
      <xdr:rowOff>36406</xdr:rowOff>
    </xdr:to>
    <xdr:cxnSp macro="">
      <xdr:nvCxnSpPr>
        <xdr:cNvPr id="133" name="直線コネクタ 132"/>
        <xdr:cNvCxnSpPr/>
      </xdr:nvCxnSpPr>
      <xdr:spPr>
        <a:xfrm>
          <a:off x="3225800" y="10344573"/>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4" name="フローチャート: 判断 133"/>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116010</xdr:rowOff>
    </xdr:from>
    <xdr:ext cx="736600" cy="259045"/>
    <xdr:sp macro="" textlink="">
      <xdr:nvSpPr>
        <xdr:cNvPr id="135" name="テキスト ボックス 134"/>
        <xdr:cNvSpPr txBox="1"/>
      </xdr:nvSpPr>
      <xdr:spPr>
        <a:xfrm>
          <a:off x="3733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105410</xdr:rowOff>
    </xdr:from>
    <xdr:to>
      <xdr:col>15</xdr:col>
      <xdr:colOff>82550</xdr:colOff>
      <xdr:row>60</xdr:row>
      <xdr:rowOff>57573</xdr:rowOff>
    </xdr:to>
    <xdr:cxnSp macro="">
      <xdr:nvCxnSpPr>
        <xdr:cNvPr id="136" name="直線コネクタ 135"/>
        <xdr:cNvCxnSpPr/>
      </xdr:nvCxnSpPr>
      <xdr:spPr>
        <a:xfrm>
          <a:off x="2336800" y="9878060"/>
          <a:ext cx="8890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37" name="フローチャート: 判断 136"/>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42350</xdr:rowOff>
    </xdr:from>
    <xdr:ext cx="762000" cy="259045"/>
    <xdr:sp macro="" textlink="">
      <xdr:nvSpPr>
        <xdr:cNvPr id="138" name="テキスト ボックス 137"/>
        <xdr:cNvSpPr txBox="1"/>
      </xdr:nvSpPr>
      <xdr:spPr>
        <a:xfrm>
          <a:off x="2844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105410</xdr:rowOff>
    </xdr:from>
    <xdr:to>
      <xdr:col>11</xdr:col>
      <xdr:colOff>31750</xdr:colOff>
      <xdr:row>61</xdr:row>
      <xdr:rowOff>95250</xdr:rowOff>
    </xdr:to>
    <xdr:cxnSp macro="">
      <xdr:nvCxnSpPr>
        <xdr:cNvPr id="139" name="直線コネクタ 138"/>
        <xdr:cNvCxnSpPr/>
      </xdr:nvCxnSpPr>
      <xdr:spPr>
        <a:xfrm flipV="1">
          <a:off x="1447800" y="9878060"/>
          <a:ext cx="889000" cy="6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0" name="フローチャート: 判断 139"/>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71560</xdr:rowOff>
    </xdr:from>
    <xdr:ext cx="762000" cy="259045"/>
    <xdr:sp macro="" textlink="">
      <xdr:nvSpPr>
        <xdr:cNvPr id="141" name="テキスト ボックス 140"/>
        <xdr:cNvSpPr txBox="1"/>
      </xdr:nvSpPr>
      <xdr:spPr>
        <a:xfrm>
          <a:off x="19558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2" name="フローチャート: 判断 141"/>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3" name="テキスト ボックス 142"/>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38946</xdr:rowOff>
    </xdr:from>
    <xdr:to>
      <xdr:col>23</xdr:col>
      <xdr:colOff>184150</xdr:colOff>
      <xdr:row>60</xdr:row>
      <xdr:rowOff>140546</xdr:rowOff>
    </xdr:to>
    <xdr:sp macro="" textlink="">
      <xdr:nvSpPr>
        <xdr:cNvPr id="149" name="楕円 148"/>
        <xdr:cNvSpPr/>
      </xdr:nvSpPr>
      <xdr:spPr>
        <a:xfrm>
          <a:off x="49022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131673</xdr:rowOff>
    </xdr:from>
    <xdr:ext cx="762000" cy="259045"/>
    <xdr:sp macro="" textlink="">
      <xdr:nvSpPr>
        <xdr:cNvPr id="150" name="財政構造の弾力性該当値テキスト"/>
        <xdr:cNvSpPr txBox="1"/>
      </xdr:nvSpPr>
      <xdr:spPr>
        <a:xfrm>
          <a:off x="5041900" y="1024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157056</xdr:rowOff>
    </xdr:from>
    <xdr:to>
      <xdr:col>19</xdr:col>
      <xdr:colOff>184150</xdr:colOff>
      <xdr:row>62</xdr:row>
      <xdr:rowOff>87206</xdr:rowOff>
    </xdr:to>
    <xdr:sp macro="" textlink="">
      <xdr:nvSpPr>
        <xdr:cNvPr id="151" name="楕円 150"/>
        <xdr:cNvSpPr/>
      </xdr:nvSpPr>
      <xdr:spPr>
        <a:xfrm>
          <a:off x="4064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71983</xdr:rowOff>
    </xdr:from>
    <xdr:ext cx="736600" cy="259045"/>
    <xdr:sp macro="" textlink="">
      <xdr:nvSpPr>
        <xdr:cNvPr id="152" name="テキスト ボックス 151"/>
        <xdr:cNvSpPr txBox="1"/>
      </xdr:nvSpPr>
      <xdr:spPr>
        <a:xfrm>
          <a:off x="3733800" y="1070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6773</xdr:rowOff>
    </xdr:from>
    <xdr:to>
      <xdr:col>15</xdr:col>
      <xdr:colOff>133350</xdr:colOff>
      <xdr:row>60</xdr:row>
      <xdr:rowOff>108373</xdr:rowOff>
    </xdr:to>
    <xdr:sp macro="" textlink="">
      <xdr:nvSpPr>
        <xdr:cNvPr id="153" name="楕円 152"/>
        <xdr:cNvSpPr/>
      </xdr:nvSpPr>
      <xdr:spPr>
        <a:xfrm>
          <a:off x="3175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118550</xdr:rowOff>
    </xdr:from>
    <xdr:ext cx="762000" cy="259045"/>
    <xdr:sp macro="" textlink="">
      <xdr:nvSpPr>
        <xdr:cNvPr id="154" name="テキスト ボックス 153"/>
        <xdr:cNvSpPr txBox="1"/>
      </xdr:nvSpPr>
      <xdr:spPr>
        <a:xfrm>
          <a:off x="2844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54610</xdr:rowOff>
    </xdr:from>
    <xdr:to>
      <xdr:col>11</xdr:col>
      <xdr:colOff>82550</xdr:colOff>
      <xdr:row>57</xdr:row>
      <xdr:rowOff>156210</xdr:rowOff>
    </xdr:to>
    <xdr:sp macro="" textlink="">
      <xdr:nvSpPr>
        <xdr:cNvPr id="155" name="楕円 154"/>
        <xdr:cNvSpPr/>
      </xdr:nvSpPr>
      <xdr:spPr>
        <a:xfrm>
          <a:off x="22860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55</xdr:row>
      <xdr:rowOff>166387</xdr:rowOff>
    </xdr:from>
    <xdr:ext cx="762000" cy="259045"/>
    <xdr:sp macro="" textlink="">
      <xdr:nvSpPr>
        <xdr:cNvPr id="156" name="テキスト ボックス 155"/>
        <xdr:cNvSpPr txBox="1"/>
      </xdr:nvSpPr>
      <xdr:spPr>
        <a:xfrm>
          <a:off x="1955800" y="95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57" name="楕円 156"/>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58" name="テキスト ボックス 157"/>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[144,339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1">
              <a:latin typeface="ＭＳ Ｐゴシック" panose="020B0600070205080204" pitchFamily="50" charset="-128"/>
              <a:ea typeface="ＭＳ Ｐゴシック" panose="020B0600070205080204" pitchFamily="50" charset="-128"/>
            </a:rPr>
            <a:t>　人件費・物件費等は、退職手当組合負担金の減、新型コロナウイルスワクチン接種事業の縮減による各種委託料の減等があった一方、人事院勧告による基本給、期末勤勉手当等の増、住民情報システム標準化に係る委託料の増、１人１台端末の更新に係る経費の増、物価高騰の影響による各種物件費の増等により、人件費・物件費等は前年度より増になった。また、人口が減少したこともあり、人口１人当たりの人件費・物件費等は、前年度より</a:t>
          </a:r>
          <a:r>
            <a:rPr kumimoji="1" lang="en-US" altLang="ja-JP" sz="1050" b="1">
              <a:latin typeface="ＭＳ Ｐゴシック" panose="020B0600070205080204" pitchFamily="50" charset="-128"/>
              <a:ea typeface="ＭＳ Ｐゴシック" panose="020B0600070205080204" pitchFamily="50" charset="-128"/>
            </a:rPr>
            <a:t>7,993</a:t>
          </a:r>
          <a:r>
            <a:rPr kumimoji="1" lang="ja-JP" altLang="en-US" sz="1050" b="1">
              <a:latin typeface="ＭＳ Ｐゴシック" panose="020B0600070205080204" pitchFamily="50" charset="-128"/>
              <a:ea typeface="ＭＳ Ｐゴシック" panose="020B0600070205080204" pitchFamily="50" charset="-128"/>
            </a:rPr>
            <a:t>円の大幅な増になった。本市は、戸籍等窓口業務の民間委託、指定管理者制度の活用等により、人件費・物件費等の抑制を図っていることから、類似団体平均等と比較して、引き続き低い数値となっているが、物価高騰等の影響が続くものと想定されるため、事業の見直しなど歳出削減に努める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86" name="直線コネクタ 185"/>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87" name="人件費・物件費等の状況最小値テキスト"/>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88" name="直線コネクタ 187"/>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89" name="人件費・物件費等の状況最大値テキスト"/>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0" name="直線コネクタ 189"/>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169056</xdr:rowOff>
    </xdr:from>
    <xdr:to>
      <xdr:col>23</xdr:col>
      <xdr:colOff>133350</xdr:colOff>
      <xdr:row>82</xdr:row>
      <xdr:rowOff>36181</xdr:rowOff>
    </xdr:to>
    <xdr:cxnSp macro="">
      <xdr:nvCxnSpPr>
        <xdr:cNvPr id="191" name="直線コネクタ 190"/>
        <xdr:cNvCxnSpPr/>
      </xdr:nvCxnSpPr>
      <xdr:spPr>
        <a:xfrm>
          <a:off x="4114800" y="14056506"/>
          <a:ext cx="838200" cy="3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144637</xdr:rowOff>
    </xdr:from>
    <xdr:ext cx="762000" cy="259045"/>
    <xdr:sp macro="" textlink="">
      <xdr:nvSpPr>
        <xdr:cNvPr id="192" name="人件費・物件費等の状況平均値テキスト"/>
        <xdr:cNvSpPr txBox="1"/>
      </xdr:nvSpPr>
      <xdr:spPr>
        <a:xfrm>
          <a:off x="5041900" y="1437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3" name="フローチャート: 判断 192"/>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169056</xdr:rowOff>
    </xdr:from>
    <xdr:to>
      <xdr:col>19</xdr:col>
      <xdr:colOff>133350</xdr:colOff>
      <xdr:row>82</xdr:row>
      <xdr:rowOff>1341</xdr:rowOff>
    </xdr:to>
    <xdr:cxnSp macro="">
      <xdr:nvCxnSpPr>
        <xdr:cNvPr id="194" name="直線コネクタ 193"/>
        <xdr:cNvCxnSpPr/>
      </xdr:nvCxnSpPr>
      <xdr:spPr>
        <a:xfrm flipV="1">
          <a:off x="3225800" y="14056506"/>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5" name="フローチャート: 判断 194"/>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5179</xdr:rowOff>
    </xdr:from>
    <xdr:ext cx="736600" cy="259045"/>
    <xdr:sp macro="" textlink="">
      <xdr:nvSpPr>
        <xdr:cNvPr id="196" name="テキスト ボックス 195"/>
        <xdr:cNvSpPr txBox="1"/>
      </xdr:nvSpPr>
      <xdr:spPr>
        <a:xfrm>
          <a:off x="3733800" y="14406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136958</xdr:rowOff>
    </xdr:from>
    <xdr:to>
      <xdr:col>15</xdr:col>
      <xdr:colOff>82550</xdr:colOff>
      <xdr:row>82</xdr:row>
      <xdr:rowOff>1341</xdr:rowOff>
    </xdr:to>
    <xdr:cxnSp macro="">
      <xdr:nvCxnSpPr>
        <xdr:cNvPr id="197" name="直線コネクタ 196"/>
        <xdr:cNvCxnSpPr/>
      </xdr:nvCxnSpPr>
      <xdr:spPr>
        <a:xfrm>
          <a:off x="2336800" y="14024408"/>
          <a:ext cx="889000" cy="3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198" name="フローチャート: 判断 197"/>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976</xdr:rowOff>
    </xdr:from>
    <xdr:ext cx="762000" cy="259045"/>
    <xdr:sp macro="" textlink="">
      <xdr:nvSpPr>
        <xdr:cNvPr id="199" name="テキスト ボックス 198"/>
        <xdr:cNvSpPr txBox="1"/>
      </xdr:nvSpPr>
      <xdr:spPr>
        <a:xfrm>
          <a:off x="2844800" y="1440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132455</xdr:rowOff>
    </xdr:from>
    <xdr:to>
      <xdr:col>11</xdr:col>
      <xdr:colOff>31750</xdr:colOff>
      <xdr:row>81</xdr:row>
      <xdr:rowOff>136958</xdr:rowOff>
    </xdr:to>
    <xdr:cxnSp macro="">
      <xdr:nvCxnSpPr>
        <xdr:cNvPr id="200" name="直線コネクタ 199"/>
        <xdr:cNvCxnSpPr/>
      </xdr:nvCxnSpPr>
      <xdr:spPr>
        <a:xfrm>
          <a:off x="1447800" y="14019905"/>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1" name="フローチャート: 判断 200"/>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138171</xdr:rowOff>
    </xdr:from>
    <xdr:ext cx="762000" cy="259045"/>
    <xdr:sp macro="" textlink="">
      <xdr:nvSpPr>
        <xdr:cNvPr id="202" name="テキスト ボックス 201"/>
        <xdr:cNvSpPr txBox="1"/>
      </xdr:nvSpPr>
      <xdr:spPr>
        <a:xfrm>
          <a:off x="1955800" y="1436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3" name="フローチャート: 判断 202"/>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107574</xdr:rowOff>
    </xdr:from>
    <xdr:ext cx="762000" cy="259045"/>
    <xdr:sp macro="" textlink="">
      <xdr:nvSpPr>
        <xdr:cNvPr id="204" name="テキスト ボックス 203"/>
        <xdr:cNvSpPr txBox="1"/>
      </xdr:nvSpPr>
      <xdr:spPr>
        <a:xfrm>
          <a:off x="1066800" y="1433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156831</xdr:rowOff>
    </xdr:from>
    <xdr:to>
      <xdr:col>23</xdr:col>
      <xdr:colOff>184150</xdr:colOff>
      <xdr:row>82</xdr:row>
      <xdr:rowOff>86981</xdr:rowOff>
    </xdr:to>
    <xdr:sp macro="" textlink="">
      <xdr:nvSpPr>
        <xdr:cNvPr id="210" name="楕円 209"/>
        <xdr:cNvSpPr/>
      </xdr:nvSpPr>
      <xdr:spPr>
        <a:xfrm>
          <a:off x="4902200" y="1404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78108</xdr:rowOff>
    </xdr:from>
    <xdr:ext cx="762000" cy="259045"/>
    <xdr:sp macro="" textlink="">
      <xdr:nvSpPr>
        <xdr:cNvPr id="211" name="人件費・物件費等の状況該当値テキスト"/>
        <xdr:cNvSpPr txBox="1"/>
      </xdr:nvSpPr>
      <xdr:spPr>
        <a:xfrm>
          <a:off x="5041900" y="1396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118256</xdr:rowOff>
    </xdr:from>
    <xdr:to>
      <xdr:col>19</xdr:col>
      <xdr:colOff>184150</xdr:colOff>
      <xdr:row>82</xdr:row>
      <xdr:rowOff>48406</xdr:rowOff>
    </xdr:to>
    <xdr:sp macro="" textlink="">
      <xdr:nvSpPr>
        <xdr:cNvPr id="212" name="楕円 211"/>
        <xdr:cNvSpPr/>
      </xdr:nvSpPr>
      <xdr:spPr>
        <a:xfrm>
          <a:off x="4064000" y="140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58583</xdr:rowOff>
    </xdr:from>
    <xdr:ext cx="736600" cy="259045"/>
    <xdr:sp macro="" textlink="">
      <xdr:nvSpPr>
        <xdr:cNvPr id="213" name="テキスト ボックス 212"/>
        <xdr:cNvSpPr txBox="1"/>
      </xdr:nvSpPr>
      <xdr:spPr>
        <a:xfrm>
          <a:off x="3733800" y="13774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121991</xdr:rowOff>
    </xdr:from>
    <xdr:to>
      <xdr:col>15</xdr:col>
      <xdr:colOff>133350</xdr:colOff>
      <xdr:row>82</xdr:row>
      <xdr:rowOff>52141</xdr:rowOff>
    </xdr:to>
    <xdr:sp macro="" textlink="">
      <xdr:nvSpPr>
        <xdr:cNvPr id="214" name="楕円 213"/>
        <xdr:cNvSpPr/>
      </xdr:nvSpPr>
      <xdr:spPr>
        <a:xfrm>
          <a:off x="3175000" y="1400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62318</xdr:rowOff>
    </xdr:from>
    <xdr:ext cx="762000" cy="259045"/>
    <xdr:sp macro="" textlink="">
      <xdr:nvSpPr>
        <xdr:cNvPr id="215" name="テキスト ボックス 214"/>
        <xdr:cNvSpPr txBox="1"/>
      </xdr:nvSpPr>
      <xdr:spPr>
        <a:xfrm>
          <a:off x="2844800" y="1377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86158</xdr:rowOff>
    </xdr:from>
    <xdr:to>
      <xdr:col>11</xdr:col>
      <xdr:colOff>82550</xdr:colOff>
      <xdr:row>82</xdr:row>
      <xdr:rowOff>16308</xdr:rowOff>
    </xdr:to>
    <xdr:sp macro="" textlink="">
      <xdr:nvSpPr>
        <xdr:cNvPr id="216" name="楕円 215"/>
        <xdr:cNvSpPr/>
      </xdr:nvSpPr>
      <xdr:spPr>
        <a:xfrm>
          <a:off x="2286000" y="1397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26485</xdr:rowOff>
    </xdr:from>
    <xdr:ext cx="762000" cy="259045"/>
    <xdr:sp macro="" textlink="">
      <xdr:nvSpPr>
        <xdr:cNvPr id="217" name="テキスト ボックス 216"/>
        <xdr:cNvSpPr txBox="1"/>
      </xdr:nvSpPr>
      <xdr:spPr>
        <a:xfrm>
          <a:off x="1955800" y="137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81655</xdr:rowOff>
    </xdr:from>
    <xdr:to>
      <xdr:col>7</xdr:col>
      <xdr:colOff>31750</xdr:colOff>
      <xdr:row>82</xdr:row>
      <xdr:rowOff>11805</xdr:rowOff>
    </xdr:to>
    <xdr:sp macro="" textlink="">
      <xdr:nvSpPr>
        <xdr:cNvPr id="218" name="楕円 217"/>
        <xdr:cNvSpPr/>
      </xdr:nvSpPr>
      <xdr:spPr>
        <a:xfrm>
          <a:off x="1397000" y="139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21982</xdr:rowOff>
    </xdr:from>
    <xdr:ext cx="762000" cy="259045"/>
    <xdr:sp macro="" textlink="">
      <xdr:nvSpPr>
        <xdr:cNvPr id="219" name="テキスト ボックス 218"/>
        <xdr:cNvSpPr txBox="1"/>
      </xdr:nvSpPr>
      <xdr:spPr>
        <a:xfrm>
          <a:off x="1066800" y="137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1">
              <a:latin typeface="ＭＳ Ｐゴシック" panose="020B0600070205080204" pitchFamily="50" charset="-128"/>
              <a:ea typeface="ＭＳ Ｐゴシック" panose="020B0600070205080204" pitchFamily="50" charset="-128"/>
            </a:rPr>
            <a:t>　令和６年度は、職員構成の変動等により前年度より</a:t>
          </a:r>
          <a:r>
            <a:rPr kumimoji="1" lang="en-US" altLang="ja-JP" sz="1000" b="1">
              <a:latin typeface="ＭＳ Ｐゴシック" panose="020B0600070205080204" pitchFamily="50" charset="-128"/>
              <a:ea typeface="ＭＳ Ｐゴシック" panose="020B0600070205080204" pitchFamily="50" charset="-128"/>
            </a:rPr>
            <a:t>0.3</a:t>
          </a:r>
          <a:r>
            <a:rPr kumimoji="1" lang="ja-JP" altLang="en-US" sz="1000" b="1">
              <a:latin typeface="ＭＳ Ｐゴシック" panose="020B0600070205080204" pitchFamily="50" charset="-128"/>
              <a:ea typeface="ＭＳ Ｐゴシック" panose="020B0600070205080204" pitchFamily="50" charset="-128"/>
            </a:rPr>
            <a:t>ポイントの減になった。主な要因としては、本市の給料表は７級までであること及び若年層職員が多く、給与改定による平均給料月額の増による「引上率の相違」の増、経験年数階層内で給料月額の高い職員が退職し、給料月額の低い職員を採用したことによる減、経験年数階層内で給料月額の高い職員が別階層に移動したこと及び給料月額の低い職員が当該階層に移動したことによる減等により、当該指数が減少することになった。</a:t>
          </a:r>
        </a:p>
        <a:p>
          <a:r>
            <a:rPr kumimoji="1" lang="ja-JP" altLang="en-US" sz="1000" b="1">
              <a:latin typeface="ＭＳ Ｐゴシック" panose="020B0600070205080204" pitchFamily="50" charset="-128"/>
              <a:ea typeface="ＭＳ Ｐゴシック" panose="020B0600070205080204" pitchFamily="50" charset="-128"/>
            </a:rPr>
            <a:t>　本市は、依然として類似団体平均を上回り、全国市平均を下回っている。直近５か年度において、当該指数は継続して</a:t>
          </a:r>
          <a:r>
            <a:rPr kumimoji="1" lang="en-US" altLang="ja-JP" sz="1000" b="1">
              <a:latin typeface="ＭＳ Ｐゴシック" panose="020B0600070205080204" pitchFamily="50" charset="-128"/>
              <a:ea typeface="ＭＳ Ｐゴシック" panose="020B0600070205080204" pitchFamily="50" charset="-128"/>
            </a:rPr>
            <a:t>100</a:t>
          </a:r>
          <a:r>
            <a:rPr kumimoji="1" lang="ja-JP" altLang="en-US" sz="1000" b="1">
              <a:latin typeface="ＭＳ Ｐゴシック" panose="020B0600070205080204" pitchFamily="50" charset="-128"/>
              <a:ea typeface="ＭＳ Ｐゴシック" panose="020B0600070205080204" pitchFamily="50" charset="-128"/>
            </a:rPr>
            <a:t>を下回っていることから、適正な給与制度の運用になっているが、他団体の給与水準や国の給与制度を注視し、引き続き給与の適正化に努めていく。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46" name="直線コネクタ 245"/>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48" name="直線コネクタ 24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49"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0" name="直線コネクタ 249"/>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77470</xdr:rowOff>
    </xdr:from>
    <xdr:to>
      <xdr:col>81</xdr:col>
      <xdr:colOff>44450</xdr:colOff>
      <xdr:row>86</xdr:row>
      <xdr:rowOff>149861</xdr:rowOff>
    </xdr:to>
    <xdr:cxnSp macro="">
      <xdr:nvCxnSpPr>
        <xdr:cNvPr id="251" name="直線コネクタ 250"/>
        <xdr:cNvCxnSpPr/>
      </xdr:nvCxnSpPr>
      <xdr:spPr>
        <a:xfrm flipV="1">
          <a:off x="16179800" y="1482217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21607</xdr:rowOff>
    </xdr:from>
    <xdr:ext cx="762000" cy="259045"/>
    <xdr:sp macro="" textlink="">
      <xdr:nvSpPr>
        <xdr:cNvPr id="252" name="給与水準   （国との比較）平均値テキスト"/>
        <xdr:cNvSpPr txBox="1"/>
      </xdr:nvSpPr>
      <xdr:spPr>
        <a:xfrm>
          <a:off x="17106900" y="1442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3" name="フローチャート: 判断 252"/>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87</xdr:row>
      <xdr:rowOff>99061</xdr:rowOff>
    </xdr:to>
    <xdr:cxnSp macro="">
      <xdr:nvCxnSpPr>
        <xdr:cNvPr id="254" name="直線コネクタ 253"/>
        <xdr:cNvCxnSpPr/>
      </xdr:nvCxnSpPr>
      <xdr:spPr>
        <a:xfrm flipV="1">
          <a:off x="15290800" y="148945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5" name="フローチャート: 判断 254"/>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56" name="テキスト ボックス 255"/>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87</xdr:row>
      <xdr:rowOff>99061</xdr:rowOff>
    </xdr:to>
    <xdr:cxnSp macro="">
      <xdr:nvCxnSpPr>
        <xdr:cNvPr id="257" name="直線コネクタ 256"/>
        <xdr:cNvCxnSpPr/>
      </xdr:nvCxnSpPr>
      <xdr:spPr>
        <a:xfrm>
          <a:off x="14401800" y="149910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58" name="フローチャート: 判断 257"/>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59" name="テキスト ボックス 258"/>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74930</xdr:rowOff>
    </xdr:to>
    <xdr:cxnSp macro="">
      <xdr:nvCxnSpPr>
        <xdr:cNvPr id="260" name="直線コネクタ 259"/>
        <xdr:cNvCxnSpPr/>
      </xdr:nvCxnSpPr>
      <xdr:spPr>
        <a:xfrm>
          <a:off x="13512800" y="1496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1" name="フローチャート: 判断 260"/>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2" name="テキスト ボックス 261"/>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3" name="フローチャート: 判断 262"/>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4" name="テキスト ボックス 263"/>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70" name="楕円 269"/>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170197</xdr:rowOff>
    </xdr:from>
    <xdr:ext cx="762000" cy="259045"/>
    <xdr:sp macro="" textlink="">
      <xdr:nvSpPr>
        <xdr:cNvPr id="271" name="給与水準   （国との比較）該当値テキスト"/>
        <xdr:cNvSpPr txBox="1"/>
      </xdr:nvSpPr>
      <xdr:spPr>
        <a:xfrm>
          <a:off x="17106900" y="147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2" name="楕円 271"/>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13988</xdr:rowOff>
    </xdr:from>
    <xdr:ext cx="736600" cy="259045"/>
    <xdr:sp macro="" textlink="">
      <xdr:nvSpPr>
        <xdr:cNvPr id="273" name="テキスト ボックス 272"/>
        <xdr:cNvSpPr txBox="1"/>
      </xdr:nvSpPr>
      <xdr:spPr>
        <a:xfrm>
          <a:off x="15798800" y="1493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48261</xdr:rowOff>
    </xdr:from>
    <xdr:to>
      <xdr:col>73</xdr:col>
      <xdr:colOff>44450</xdr:colOff>
      <xdr:row>87</xdr:row>
      <xdr:rowOff>149861</xdr:rowOff>
    </xdr:to>
    <xdr:sp macro="" textlink="">
      <xdr:nvSpPr>
        <xdr:cNvPr id="274" name="楕円 273"/>
        <xdr:cNvSpPr/>
      </xdr:nvSpPr>
      <xdr:spPr>
        <a:xfrm>
          <a:off x="15240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134638</xdr:rowOff>
    </xdr:from>
    <xdr:ext cx="762000" cy="259045"/>
    <xdr:sp macro="" textlink="">
      <xdr:nvSpPr>
        <xdr:cNvPr id="275" name="テキスト ボックス 274"/>
        <xdr:cNvSpPr txBox="1"/>
      </xdr:nvSpPr>
      <xdr:spPr>
        <a:xfrm>
          <a:off x="14909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24130</xdr:rowOff>
    </xdr:from>
    <xdr:to>
      <xdr:col>68</xdr:col>
      <xdr:colOff>203200</xdr:colOff>
      <xdr:row>87</xdr:row>
      <xdr:rowOff>125730</xdr:rowOff>
    </xdr:to>
    <xdr:sp macro="" textlink="">
      <xdr:nvSpPr>
        <xdr:cNvPr id="276" name="楕円 275"/>
        <xdr:cNvSpPr/>
      </xdr:nvSpPr>
      <xdr:spPr>
        <a:xfrm>
          <a:off x="14351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110507</xdr:rowOff>
    </xdr:from>
    <xdr:ext cx="762000" cy="259045"/>
    <xdr:sp macro="" textlink="">
      <xdr:nvSpPr>
        <xdr:cNvPr id="277" name="テキスト ボックス 276"/>
        <xdr:cNvSpPr txBox="1"/>
      </xdr:nvSpPr>
      <xdr:spPr>
        <a:xfrm>
          <a:off x="14020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78" name="楕円 277"/>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79" name="テキスト ボックス 278"/>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1">
              <a:latin typeface="ＭＳ Ｐゴシック" panose="020B0600070205080204" pitchFamily="50" charset="-128"/>
              <a:ea typeface="ＭＳ Ｐゴシック" panose="020B0600070205080204" pitchFamily="50" charset="-128"/>
            </a:rPr>
            <a:t>　本市は、平成</a:t>
          </a:r>
          <a:r>
            <a:rPr kumimoji="1" lang="en-US" altLang="ja-JP" sz="1000" b="1">
              <a:latin typeface="ＭＳ Ｐゴシック" panose="020B0600070205080204" pitchFamily="50" charset="-128"/>
              <a:ea typeface="ＭＳ Ｐゴシック" panose="020B0600070205080204" pitchFamily="50" charset="-128"/>
            </a:rPr>
            <a:t>16</a:t>
          </a:r>
          <a:r>
            <a:rPr kumimoji="1" lang="ja-JP" altLang="en-US" sz="1000" b="1">
              <a:latin typeface="ＭＳ Ｐゴシック" panose="020B0600070205080204" pitchFamily="50" charset="-128"/>
              <a:ea typeface="ＭＳ Ｐゴシック" panose="020B0600070205080204" pitchFamily="50" charset="-128"/>
            </a:rPr>
            <a:t>年度に２町が合併したことから、適正な人員数管理を目的に、平成</a:t>
          </a:r>
          <a:r>
            <a:rPr kumimoji="1" lang="en-US" altLang="ja-JP" sz="1000" b="1">
              <a:latin typeface="ＭＳ Ｐゴシック" panose="020B0600070205080204" pitchFamily="50" charset="-128"/>
              <a:ea typeface="ＭＳ Ｐゴシック" panose="020B0600070205080204" pitchFamily="50" charset="-128"/>
            </a:rPr>
            <a:t>17</a:t>
          </a:r>
          <a:r>
            <a:rPr kumimoji="1" lang="ja-JP" altLang="en-US" sz="1000" b="1">
              <a:latin typeface="ＭＳ Ｐゴシック" panose="020B0600070205080204" pitchFamily="50" charset="-128"/>
              <a:ea typeface="ＭＳ Ｐゴシック" panose="020B0600070205080204" pitchFamily="50" charset="-128"/>
            </a:rPr>
            <a:t>年度～平成</a:t>
          </a:r>
          <a:r>
            <a:rPr kumimoji="1" lang="en-US" altLang="ja-JP" sz="1000" b="1">
              <a:latin typeface="ＭＳ Ｐゴシック" panose="020B0600070205080204" pitchFamily="50" charset="-128"/>
              <a:ea typeface="ＭＳ Ｐゴシック" panose="020B0600070205080204" pitchFamily="50" charset="-128"/>
            </a:rPr>
            <a:t>27</a:t>
          </a:r>
          <a:r>
            <a:rPr kumimoji="1" lang="ja-JP" altLang="en-US" sz="1000" b="1">
              <a:latin typeface="ＭＳ Ｐゴシック" panose="020B0600070205080204" pitchFamily="50" charset="-128"/>
              <a:ea typeface="ＭＳ Ｐゴシック" panose="020B0600070205080204" pitchFamily="50" charset="-128"/>
            </a:rPr>
            <a:t>年度を期間とした「菊川市定員適正化計画」を策定し、職員数の削減を実施した。また、平成</a:t>
          </a:r>
          <a:r>
            <a:rPr kumimoji="1" lang="en-US" altLang="ja-JP" sz="1000" b="1">
              <a:latin typeface="ＭＳ Ｐゴシック" panose="020B0600070205080204" pitchFamily="50" charset="-128"/>
              <a:ea typeface="ＭＳ Ｐゴシック" panose="020B0600070205080204" pitchFamily="50" charset="-128"/>
            </a:rPr>
            <a:t>27</a:t>
          </a:r>
          <a:r>
            <a:rPr kumimoji="1" lang="ja-JP" altLang="en-US" sz="1000" b="1">
              <a:latin typeface="ＭＳ Ｐゴシック" panose="020B0600070205080204" pitchFamily="50" charset="-128"/>
              <a:ea typeface="ＭＳ Ｐゴシック" panose="020B0600070205080204" pitchFamily="50" charset="-128"/>
            </a:rPr>
            <a:t>年度から現在に至るまでは、「菊川市定員管理計画」による人員数管理を行っており、①組織機構の見直し、②事務事業の改善、③人材の育成、④多様な任用形態の活用、⑤民間委託・指定管理者制度の推進等を実施してきたこと、また保育所の統合による民営化の実施、清掃・環境保全といった部門の一部を一部事務組合に業務所管していることから、類似団体平均、全国平均、静岡県平均と比較して低い数値になったと考えられる。今後は、働き方改革・</a:t>
          </a:r>
          <a:r>
            <a:rPr kumimoji="1" lang="en-US" altLang="ja-JP" sz="1000" b="1">
              <a:latin typeface="ＭＳ Ｐゴシック" panose="020B0600070205080204" pitchFamily="50" charset="-128"/>
              <a:ea typeface="ＭＳ Ｐゴシック" panose="020B0600070205080204" pitchFamily="50" charset="-128"/>
            </a:rPr>
            <a:t>DX</a:t>
          </a:r>
          <a:r>
            <a:rPr kumimoji="1" lang="ja-JP" altLang="en-US" sz="1000" b="1">
              <a:latin typeface="ＭＳ Ｐゴシック" panose="020B0600070205080204" pitchFamily="50" charset="-128"/>
              <a:ea typeface="ＭＳ Ｐゴシック" panose="020B0600070205080204" pitchFamily="50" charset="-128"/>
            </a:rPr>
            <a:t>の推進といった業務の効率化等を推進しつつ、地方公務員法の改正による定年年齢の段階的な引上げに伴う定員管理計画の見直しを図り、適正な定員管理に努めていく。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1" name="直線コネクタ 310"/>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2" name="定員管理の状況最小値テキスト"/>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3" name="直線コネクタ 312"/>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4" name="定員管理の状況最大値テキスト"/>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5" name="直線コネクタ 314"/>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48623</xdr:rowOff>
    </xdr:from>
    <xdr:to>
      <xdr:col>81</xdr:col>
      <xdr:colOff>44450</xdr:colOff>
      <xdr:row>59</xdr:row>
      <xdr:rowOff>76200</xdr:rowOff>
    </xdr:to>
    <xdr:cxnSp macro="">
      <xdr:nvCxnSpPr>
        <xdr:cNvPr id="316" name="直線コネクタ 315"/>
        <xdr:cNvCxnSpPr/>
      </xdr:nvCxnSpPr>
      <xdr:spPr>
        <a:xfrm>
          <a:off x="16179800" y="10164173"/>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145795</xdr:rowOff>
    </xdr:from>
    <xdr:ext cx="762000" cy="259045"/>
    <xdr:sp macro="" textlink="">
      <xdr:nvSpPr>
        <xdr:cNvPr id="317" name="定員管理の状況平均値テキスト"/>
        <xdr:cNvSpPr txBox="1"/>
      </xdr:nvSpPr>
      <xdr:spPr>
        <a:xfrm>
          <a:off x="17106900" y="10604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18" name="フローチャート: 判断 317"/>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22769</xdr:rowOff>
    </xdr:from>
    <xdr:to>
      <xdr:col>77</xdr:col>
      <xdr:colOff>44450</xdr:colOff>
      <xdr:row>59</xdr:row>
      <xdr:rowOff>48623</xdr:rowOff>
    </xdr:to>
    <xdr:cxnSp macro="">
      <xdr:nvCxnSpPr>
        <xdr:cNvPr id="319" name="直線コネクタ 318"/>
        <xdr:cNvCxnSpPr/>
      </xdr:nvCxnSpPr>
      <xdr:spPr>
        <a:xfrm>
          <a:off x="15290800" y="10138319"/>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0" name="フローチャート: 判断 319"/>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57621</xdr:rowOff>
    </xdr:from>
    <xdr:ext cx="736600" cy="259045"/>
    <xdr:sp macro="" textlink="">
      <xdr:nvSpPr>
        <xdr:cNvPr id="321" name="テキスト ボックス 320"/>
        <xdr:cNvSpPr txBox="1"/>
      </xdr:nvSpPr>
      <xdr:spPr>
        <a:xfrm>
          <a:off x="15798800" y="1068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10704</xdr:rowOff>
    </xdr:from>
    <xdr:to>
      <xdr:col>72</xdr:col>
      <xdr:colOff>203200</xdr:colOff>
      <xdr:row>59</xdr:row>
      <xdr:rowOff>22769</xdr:rowOff>
    </xdr:to>
    <xdr:cxnSp macro="">
      <xdr:nvCxnSpPr>
        <xdr:cNvPr id="322" name="直線コネクタ 321"/>
        <xdr:cNvCxnSpPr/>
      </xdr:nvCxnSpPr>
      <xdr:spPr>
        <a:xfrm>
          <a:off x="14401800" y="1012625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3" name="フローチャート: 判断 322"/>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4" name="テキスト ボックス 323"/>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363</xdr:rowOff>
    </xdr:from>
    <xdr:to>
      <xdr:col>68</xdr:col>
      <xdr:colOff>152400</xdr:colOff>
      <xdr:row>59</xdr:row>
      <xdr:rowOff>10704</xdr:rowOff>
    </xdr:to>
    <xdr:cxnSp macro="">
      <xdr:nvCxnSpPr>
        <xdr:cNvPr id="325" name="直線コネクタ 324"/>
        <xdr:cNvCxnSpPr/>
      </xdr:nvCxnSpPr>
      <xdr:spPr>
        <a:xfrm>
          <a:off x="13512800" y="1011591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26" name="フローチャート: 判断 325"/>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24873</xdr:rowOff>
    </xdr:from>
    <xdr:ext cx="762000" cy="259045"/>
    <xdr:sp macro="" textlink="">
      <xdr:nvSpPr>
        <xdr:cNvPr id="327" name="テキスト ボックス 326"/>
        <xdr:cNvSpPr txBox="1"/>
      </xdr:nvSpPr>
      <xdr:spPr>
        <a:xfrm>
          <a:off x="14020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28" name="フローチャート: 判断 327"/>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7637</xdr:rowOff>
    </xdr:from>
    <xdr:ext cx="762000" cy="259045"/>
    <xdr:sp macro="" textlink="">
      <xdr:nvSpPr>
        <xdr:cNvPr id="329" name="テキスト ボックス 328"/>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25400</xdr:rowOff>
    </xdr:from>
    <xdr:to>
      <xdr:col>81</xdr:col>
      <xdr:colOff>95250</xdr:colOff>
      <xdr:row>59</xdr:row>
      <xdr:rowOff>127000</xdr:rowOff>
    </xdr:to>
    <xdr:sp macro="" textlink="">
      <xdr:nvSpPr>
        <xdr:cNvPr id="335" name="楕円 334"/>
        <xdr:cNvSpPr/>
      </xdr:nvSpPr>
      <xdr:spPr>
        <a:xfrm>
          <a:off x="16967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118127</xdr:rowOff>
    </xdr:from>
    <xdr:ext cx="762000" cy="259045"/>
    <xdr:sp macro="" textlink="">
      <xdr:nvSpPr>
        <xdr:cNvPr id="336" name="定員管理の状況該当値テキスト"/>
        <xdr:cNvSpPr txBox="1"/>
      </xdr:nvSpPr>
      <xdr:spPr>
        <a:xfrm>
          <a:off x="17106900" y="1006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169273</xdr:rowOff>
    </xdr:from>
    <xdr:to>
      <xdr:col>77</xdr:col>
      <xdr:colOff>95250</xdr:colOff>
      <xdr:row>59</xdr:row>
      <xdr:rowOff>99423</xdr:rowOff>
    </xdr:to>
    <xdr:sp macro="" textlink="">
      <xdr:nvSpPr>
        <xdr:cNvPr id="337" name="楕円 336"/>
        <xdr:cNvSpPr/>
      </xdr:nvSpPr>
      <xdr:spPr>
        <a:xfrm>
          <a:off x="16129000" y="101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109600</xdr:rowOff>
    </xdr:from>
    <xdr:ext cx="736600" cy="259045"/>
    <xdr:sp macro="" textlink="">
      <xdr:nvSpPr>
        <xdr:cNvPr id="338" name="テキスト ボックス 337"/>
        <xdr:cNvSpPr txBox="1"/>
      </xdr:nvSpPr>
      <xdr:spPr>
        <a:xfrm>
          <a:off x="15798800" y="9882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143419</xdr:rowOff>
    </xdr:from>
    <xdr:to>
      <xdr:col>73</xdr:col>
      <xdr:colOff>44450</xdr:colOff>
      <xdr:row>59</xdr:row>
      <xdr:rowOff>73569</xdr:rowOff>
    </xdr:to>
    <xdr:sp macro="" textlink="">
      <xdr:nvSpPr>
        <xdr:cNvPr id="339" name="楕円 338"/>
        <xdr:cNvSpPr/>
      </xdr:nvSpPr>
      <xdr:spPr>
        <a:xfrm>
          <a:off x="15240000" y="1008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83746</xdr:rowOff>
    </xdr:from>
    <xdr:ext cx="762000" cy="259045"/>
    <xdr:sp macro="" textlink="">
      <xdr:nvSpPr>
        <xdr:cNvPr id="340" name="テキスト ボックス 339"/>
        <xdr:cNvSpPr txBox="1"/>
      </xdr:nvSpPr>
      <xdr:spPr>
        <a:xfrm>
          <a:off x="14909800" y="985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131354</xdr:rowOff>
    </xdr:from>
    <xdr:to>
      <xdr:col>68</xdr:col>
      <xdr:colOff>203200</xdr:colOff>
      <xdr:row>59</xdr:row>
      <xdr:rowOff>61504</xdr:rowOff>
    </xdr:to>
    <xdr:sp macro="" textlink="">
      <xdr:nvSpPr>
        <xdr:cNvPr id="341" name="楕円 340"/>
        <xdr:cNvSpPr/>
      </xdr:nvSpPr>
      <xdr:spPr>
        <a:xfrm>
          <a:off x="14351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71681</xdr:rowOff>
    </xdr:from>
    <xdr:ext cx="762000" cy="259045"/>
    <xdr:sp macro="" textlink="">
      <xdr:nvSpPr>
        <xdr:cNvPr id="342" name="テキスト ボックス 341"/>
        <xdr:cNvSpPr txBox="1"/>
      </xdr:nvSpPr>
      <xdr:spPr>
        <a:xfrm>
          <a:off x="14020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121013</xdr:rowOff>
    </xdr:from>
    <xdr:to>
      <xdr:col>64</xdr:col>
      <xdr:colOff>152400</xdr:colOff>
      <xdr:row>59</xdr:row>
      <xdr:rowOff>51163</xdr:rowOff>
    </xdr:to>
    <xdr:sp macro="" textlink="">
      <xdr:nvSpPr>
        <xdr:cNvPr id="343" name="楕円 342"/>
        <xdr:cNvSpPr/>
      </xdr:nvSpPr>
      <xdr:spPr>
        <a:xfrm>
          <a:off x="134620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61340</xdr:rowOff>
    </xdr:from>
    <xdr:ext cx="762000" cy="259045"/>
    <xdr:sp macro="" textlink="">
      <xdr:nvSpPr>
        <xdr:cNvPr id="344" name="テキスト ボックス 343"/>
        <xdr:cNvSpPr txBox="1"/>
      </xdr:nvSpPr>
      <xdr:spPr>
        <a:xfrm>
          <a:off x="13131800" y="983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1">
              <a:latin typeface="ＭＳ Ｐゴシック" panose="020B0600070205080204" pitchFamily="50" charset="-128"/>
              <a:ea typeface="ＭＳ Ｐゴシック" panose="020B0600070205080204" pitchFamily="50" charset="-128"/>
            </a:rPr>
            <a:t>　本市では、文化会館、図書館、総合保健福祉センター等といった社会基盤整備のために、集中的に起債の借入れを行ったことから、一定期間における起債償還額が多額になり、類似団体平均、全国平均、静岡県平均と比較して、実質公債費比率が高い水準になっていた。</a:t>
          </a:r>
        </a:p>
        <a:p>
          <a:r>
            <a:rPr kumimoji="1" lang="ja-JP" altLang="en-US" sz="1000" b="1">
              <a:latin typeface="ＭＳ Ｐゴシック" panose="020B0600070205080204" pitchFamily="50" charset="-128"/>
              <a:ea typeface="ＭＳ Ｐゴシック" panose="020B0600070205080204" pitchFamily="50" charset="-128"/>
            </a:rPr>
            <a:t>　令和６年度は、分子の公債費関係は令和５年度償還終了の元金償還額よりも令和６年度償還開始の元金償還額の方が少ないことから、減少し、分母の標準財政規模は、臨時財政対策債発行可能額が減少傾向であるものの、普通交付税等の増により、増加した。以上により、単年度実質公債費比率が改善し、３か年平均の当該比率も前年度より</a:t>
          </a:r>
          <a:r>
            <a:rPr kumimoji="1" lang="en-US" altLang="ja-JP" sz="1000" b="1">
              <a:latin typeface="ＭＳ Ｐゴシック" panose="020B0600070205080204" pitchFamily="50" charset="-128"/>
              <a:ea typeface="ＭＳ Ｐゴシック" panose="020B0600070205080204" pitchFamily="50" charset="-128"/>
            </a:rPr>
            <a:t>0.8</a:t>
          </a:r>
          <a:r>
            <a:rPr kumimoji="1" lang="ja-JP" altLang="en-US" sz="1000" b="1">
              <a:latin typeface="ＭＳ Ｐゴシック" panose="020B0600070205080204" pitchFamily="50" charset="-128"/>
              <a:ea typeface="ＭＳ Ｐゴシック" panose="020B0600070205080204" pitchFamily="50" charset="-128"/>
            </a:rPr>
            <a:t>ポイント改善した。改善傾向が続いているが、後年度には公共施設の更新整備等が計画されており、数値が上昇する見込みがあることから、充当可能財源の確保が必要になる。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5" name="直線コネクタ 374"/>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78"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79" name="直線コネクタ 378"/>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24493</xdr:rowOff>
    </xdr:from>
    <xdr:to>
      <xdr:col>81</xdr:col>
      <xdr:colOff>44450</xdr:colOff>
      <xdr:row>41</xdr:row>
      <xdr:rowOff>116417</xdr:rowOff>
    </xdr:to>
    <xdr:cxnSp macro="">
      <xdr:nvCxnSpPr>
        <xdr:cNvPr id="380" name="直線コネクタ 379"/>
        <xdr:cNvCxnSpPr/>
      </xdr:nvCxnSpPr>
      <xdr:spPr>
        <a:xfrm flipV="1">
          <a:off x="16179800" y="7053943"/>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1" name="公債費負担の状況平均値テキスト"/>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2" name="フローチャート: 判断 381"/>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162378</xdr:rowOff>
    </xdr:to>
    <xdr:cxnSp macro="">
      <xdr:nvCxnSpPr>
        <xdr:cNvPr id="383" name="直線コネクタ 382"/>
        <xdr:cNvCxnSpPr/>
      </xdr:nvCxnSpPr>
      <xdr:spPr>
        <a:xfrm flipV="1">
          <a:off x="15290800" y="71458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4" name="フローチャート: 判断 383"/>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85" name="テキスト ボックス 384"/>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162378</xdr:rowOff>
    </xdr:from>
    <xdr:to>
      <xdr:col>72</xdr:col>
      <xdr:colOff>203200</xdr:colOff>
      <xdr:row>42</xdr:row>
      <xdr:rowOff>25400</xdr:rowOff>
    </xdr:to>
    <xdr:cxnSp macro="">
      <xdr:nvCxnSpPr>
        <xdr:cNvPr id="386" name="直線コネクタ 385"/>
        <xdr:cNvCxnSpPr/>
      </xdr:nvCxnSpPr>
      <xdr:spPr>
        <a:xfrm flipV="1">
          <a:off x="14401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87" name="フローチャート: 判断 386"/>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88" name="テキスト ボックス 387"/>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94343</xdr:rowOff>
    </xdr:to>
    <xdr:cxnSp macro="">
      <xdr:nvCxnSpPr>
        <xdr:cNvPr id="389" name="直線コネクタ 388"/>
        <xdr:cNvCxnSpPr/>
      </xdr:nvCxnSpPr>
      <xdr:spPr>
        <a:xfrm flipV="1">
          <a:off x="13512800" y="722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0" name="フローチャート: 判断 389"/>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1" name="テキスト ボックス 390"/>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2" name="フローチャート: 判断 391"/>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119942</xdr:rowOff>
    </xdr:from>
    <xdr:ext cx="762000" cy="259045"/>
    <xdr:sp macro="" textlink="">
      <xdr:nvSpPr>
        <xdr:cNvPr id="393" name="テキスト ボックス 392"/>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145143</xdr:rowOff>
    </xdr:from>
    <xdr:to>
      <xdr:col>81</xdr:col>
      <xdr:colOff>95250</xdr:colOff>
      <xdr:row>41</xdr:row>
      <xdr:rowOff>75293</xdr:rowOff>
    </xdr:to>
    <xdr:sp macro="" textlink="">
      <xdr:nvSpPr>
        <xdr:cNvPr id="399" name="楕円 398"/>
        <xdr:cNvSpPr/>
      </xdr:nvSpPr>
      <xdr:spPr>
        <a:xfrm>
          <a:off x="16967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161670</xdr:rowOff>
    </xdr:from>
    <xdr:ext cx="762000" cy="259045"/>
    <xdr:sp macro="" textlink="">
      <xdr:nvSpPr>
        <xdr:cNvPr id="400" name="公債費負担の状況該当値テキスト"/>
        <xdr:cNvSpPr txBox="1"/>
      </xdr:nvSpPr>
      <xdr:spPr>
        <a:xfrm>
          <a:off x="17106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1" name="楕円 400"/>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2" name="テキスト ボックス 401"/>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111578</xdr:rowOff>
    </xdr:from>
    <xdr:to>
      <xdr:col>73</xdr:col>
      <xdr:colOff>44450</xdr:colOff>
      <xdr:row>42</xdr:row>
      <xdr:rowOff>41728</xdr:rowOff>
    </xdr:to>
    <xdr:sp macro="" textlink="">
      <xdr:nvSpPr>
        <xdr:cNvPr id="403" name="楕円 402"/>
        <xdr:cNvSpPr/>
      </xdr:nvSpPr>
      <xdr:spPr>
        <a:xfrm>
          <a:off x="15240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26505</xdr:rowOff>
    </xdr:from>
    <xdr:ext cx="762000" cy="259045"/>
    <xdr:sp macro="" textlink="">
      <xdr:nvSpPr>
        <xdr:cNvPr id="404" name="テキスト ボックス 403"/>
        <xdr:cNvSpPr txBox="1"/>
      </xdr:nvSpPr>
      <xdr:spPr>
        <a:xfrm>
          <a:off x="14909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5" name="楕円 404"/>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6" name="テキスト ボックス 405"/>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407" name="楕円 406"/>
        <xdr:cNvSpPr/>
      </xdr:nvSpPr>
      <xdr:spPr>
        <a:xfrm>
          <a:off x="13462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408" name="テキスト ボックス 407"/>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1">
              <a:latin typeface="ＭＳ Ｐゴシック" panose="020B0600070205080204" pitchFamily="50" charset="-128"/>
              <a:ea typeface="ＭＳ Ｐゴシック" panose="020B0600070205080204" pitchFamily="50" charset="-128"/>
            </a:rPr>
            <a:t>　本市では、原則交付税措置のある起債を活用することで、後年度の充当可能財源等を確保し、元金償還額以上に起債の借入れを行わないことにより、地方債の現在高を減少させている。しかし、時限的な起債の活用による地方債の現在高の増、道路整備事業の推進による公債費に準ずる債務負担行為に基づく支出予定額の増等の一方、充当可能財源等では、防災対策強靭化事業に係る分担金を基金に積み立てたこと等により、将来負担額の増よりも充当可能財源等の増が大きかったことにより、前年度に引き続き、将来負担比率が算定されないこととなった。</a:t>
          </a:r>
        </a:p>
        <a:p>
          <a:r>
            <a:rPr kumimoji="1" lang="ja-JP" altLang="en-US" sz="1000" b="1">
              <a:latin typeface="ＭＳ Ｐゴシック" panose="020B0600070205080204" pitchFamily="50" charset="-128"/>
              <a:ea typeface="ＭＳ Ｐゴシック" panose="020B0600070205080204" pitchFamily="50" charset="-128"/>
            </a:rPr>
            <a:t>　結果として将来負担比率が算定されていないが、新規の大規模事業が開始したこと、老朽化した公共施設の更新等が控えていることから、計画的な基金積立てを行うなど、充当可能財源の確保等を図っ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37" name="直線コネクタ 436"/>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38" name="将来負担の状況最小値テキスト"/>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39" name="直線コネクタ 438"/>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163407</xdr:rowOff>
    </xdr:from>
    <xdr:to>
      <xdr:col>73</xdr:col>
      <xdr:colOff>44450</xdr:colOff>
      <xdr:row>14</xdr:row>
      <xdr:rowOff>93557</xdr:rowOff>
    </xdr:to>
    <xdr:sp macro="" textlink="">
      <xdr:nvSpPr>
        <xdr:cNvPr id="446" name="フローチャート: 判断 445"/>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47" name="テキスト ボックス 446"/>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97860</xdr:rowOff>
    </xdr:from>
    <xdr:to>
      <xdr:col>68</xdr:col>
      <xdr:colOff>203200</xdr:colOff>
      <xdr:row>15</xdr:row>
      <xdr:rowOff>28010</xdr:rowOff>
    </xdr:to>
    <xdr:sp macro="" textlink="">
      <xdr:nvSpPr>
        <xdr:cNvPr id="448" name="フローチャート: 判断 447"/>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49" name="テキスト ボックス 448"/>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0" name="フローチャート: 判断 449"/>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28874</xdr:rowOff>
    </xdr:from>
    <xdr:ext cx="762000" cy="259045"/>
    <xdr:sp macro="" textlink="">
      <xdr:nvSpPr>
        <xdr:cNvPr id="451" name="テキスト ボックス 450"/>
        <xdr:cNvSpPr txBox="1"/>
      </xdr:nvSpPr>
      <xdr:spPr>
        <a:xfrm>
          <a:off x="13131800" y="260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52282</xdr:rowOff>
    </xdr:from>
    <xdr:to>
      <xdr:col>64</xdr:col>
      <xdr:colOff>152400</xdr:colOff>
      <xdr:row>14</xdr:row>
      <xdr:rowOff>153882</xdr:rowOff>
    </xdr:to>
    <xdr:sp macro="" textlink="">
      <xdr:nvSpPr>
        <xdr:cNvPr id="457" name="楕円 456"/>
        <xdr:cNvSpPr/>
      </xdr:nvSpPr>
      <xdr:spPr>
        <a:xfrm>
          <a:off x="13462000" y="245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164059</xdr:rowOff>
    </xdr:from>
    <xdr:ext cx="762000" cy="259045"/>
    <xdr:sp macro="" textlink="">
      <xdr:nvSpPr>
        <xdr:cNvPr id="458" name="テキスト ボックス 457"/>
        <xdr:cNvSpPr txBox="1"/>
      </xdr:nvSpPr>
      <xdr:spPr>
        <a:xfrm>
          <a:off x="13131800" y="222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静岡県菊川市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47,179
43,148
94.19
26,028,001
24,706,525
384,922
12,566,244
17,001,792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1">
              <a:latin typeface="ＭＳ Ｐゴシック" panose="020B0600070205080204" pitchFamily="50" charset="-128"/>
              <a:ea typeface="ＭＳ Ｐゴシック" panose="020B0600070205080204" pitchFamily="50" charset="-128"/>
            </a:rPr>
            <a:t>　退職手当組合負担金の減の一方、人事院勧告に基づく行政職給与の引上げ（平均改定率</a:t>
          </a:r>
          <a:r>
            <a:rPr kumimoji="1" lang="en-US" altLang="ja-JP" sz="1200" b="1">
              <a:latin typeface="ＭＳ Ｐゴシック" panose="020B0600070205080204" pitchFamily="50" charset="-128"/>
              <a:ea typeface="ＭＳ Ｐゴシック" panose="020B0600070205080204" pitchFamily="50" charset="-128"/>
            </a:rPr>
            <a:t>3.0</a:t>
          </a:r>
          <a:r>
            <a:rPr kumimoji="1" lang="ja-JP" altLang="en-US" sz="1200" b="1">
              <a:latin typeface="ＭＳ Ｐゴシック" panose="020B0600070205080204" pitchFamily="50" charset="-128"/>
              <a:ea typeface="ＭＳ Ｐゴシック" panose="020B0600070205080204" pitchFamily="50" charset="-128"/>
            </a:rPr>
            <a:t>％）及び期末勤勉手当支給月数の引上げ（</a:t>
          </a:r>
          <a:r>
            <a:rPr kumimoji="1" lang="en-US" altLang="ja-JP" sz="1200" b="1">
              <a:latin typeface="ＭＳ Ｐゴシック" panose="020B0600070205080204" pitchFamily="50" charset="-128"/>
              <a:ea typeface="ＭＳ Ｐゴシック" panose="020B0600070205080204" pitchFamily="50" charset="-128"/>
            </a:rPr>
            <a:t>0.05</a:t>
          </a:r>
          <a:r>
            <a:rPr kumimoji="1" lang="ja-JP" altLang="en-US" sz="1200" b="1">
              <a:latin typeface="ＭＳ Ｐゴシック" panose="020B0600070205080204" pitchFamily="50" charset="-128"/>
              <a:ea typeface="ＭＳ Ｐゴシック" panose="020B0600070205080204" pitchFamily="50" charset="-128"/>
            </a:rPr>
            <a:t>月）による増、会計年度任用職員（パートタイム職員）の期末勤勉手当の増等により、人件費全体が前年度より増になったが、投資的経費の増による事業費支弁人件費への振替額の増、経常一般財源収入額の増等により、人件費に係る経常収支比率は、前年度より</a:t>
          </a:r>
          <a:r>
            <a:rPr kumimoji="1" lang="en-US" altLang="ja-JP" sz="1200" b="1">
              <a:latin typeface="ＭＳ Ｐゴシック" panose="020B0600070205080204" pitchFamily="50" charset="-128"/>
              <a:ea typeface="ＭＳ Ｐゴシック" panose="020B0600070205080204" pitchFamily="50" charset="-128"/>
            </a:rPr>
            <a:t>0.6</a:t>
          </a:r>
          <a:r>
            <a:rPr kumimoji="1" lang="ja-JP" altLang="en-US" sz="1200" b="1">
              <a:latin typeface="ＭＳ Ｐゴシック" panose="020B0600070205080204" pitchFamily="50" charset="-128"/>
              <a:ea typeface="ＭＳ Ｐゴシック" panose="020B0600070205080204" pitchFamily="50" charset="-128"/>
            </a:rPr>
            <a:t>ポイントの減になった。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56134</xdr:rowOff>
    </xdr:to>
    <xdr:cxnSp macro="">
      <xdr:nvCxnSpPr>
        <xdr:cNvPr id="64" name="直線コネクタ 63"/>
        <xdr:cNvCxnSpPr/>
      </xdr:nvCxnSpPr>
      <xdr:spPr>
        <a:xfrm flipV="1">
          <a:off x="3987800" y="60020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145288</xdr:rowOff>
    </xdr:from>
    <xdr:to>
      <xdr:col>19</xdr:col>
      <xdr:colOff>187325</xdr:colOff>
      <xdr:row>35</xdr:row>
      <xdr:rowOff>56134</xdr:rowOff>
    </xdr:to>
    <xdr:cxnSp macro="">
      <xdr:nvCxnSpPr>
        <xdr:cNvPr id="67" name="直線コネクタ 66"/>
        <xdr:cNvCxnSpPr/>
      </xdr:nvCxnSpPr>
      <xdr:spPr>
        <a:xfrm>
          <a:off x="3098800" y="59745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69" name="テキスト ボックス 68"/>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44704</xdr:rowOff>
    </xdr:from>
    <xdr:to>
      <xdr:col>15</xdr:col>
      <xdr:colOff>98425</xdr:colOff>
      <xdr:row>34</xdr:row>
      <xdr:rowOff>145288</xdr:rowOff>
    </xdr:to>
    <xdr:cxnSp macro="">
      <xdr:nvCxnSpPr>
        <xdr:cNvPr id="70" name="直線コネクタ 69"/>
        <xdr:cNvCxnSpPr/>
      </xdr:nvCxnSpPr>
      <xdr:spPr>
        <a:xfrm>
          <a:off x="2209800" y="58740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72" name="テキスト ボックス 71"/>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44704</xdr:rowOff>
    </xdr:from>
    <xdr:to>
      <xdr:col>11</xdr:col>
      <xdr:colOff>9525</xdr:colOff>
      <xdr:row>35</xdr:row>
      <xdr:rowOff>129286</xdr:rowOff>
    </xdr:to>
    <xdr:cxnSp macro="">
      <xdr:nvCxnSpPr>
        <xdr:cNvPr id="73" name="直線コネクタ 72"/>
        <xdr:cNvCxnSpPr/>
      </xdr:nvCxnSpPr>
      <xdr:spPr>
        <a:xfrm flipV="1">
          <a:off x="1320800" y="587400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45991</xdr:rowOff>
    </xdr:from>
    <xdr:ext cx="762000" cy="259045"/>
    <xdr:sp macro="" textlink="">
      <xdr:nvSpPr>
        <xdr:cNvPr id="75" name="テキスト ボックス 74"/>
        <xdr:cNvSpPr txBox="1"/>
      </xdr:nvSpPr>
      <xdr:spPr>
        <a:xfrm>
          <a:off x="1828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20845</xdr:rowOff>
    </xdr:from>
    <xdr:ext cx="762000" cy="259045"/>
    <xdr:sp macro="" textlink="">
      <xdr:nvSpPr>
        <xdr:cNvPr id="77" name="テキスト ボックス 76"/>
        <xdr:cNvSpPr txBox="1"/>
      </xdr:nvSpPr>
      <xdr:spPr>
        <a:xfrm>
          <a:off x="939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3" name="楕円 82"/>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762000" cy="259045"/>
    <xdr:sp macro="" textlink="">
      <xdr:nvSpPr>
        <xdr:cNvPr id="84" name="人件費該当値テキスト"/>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5334</xdr:rowOff>
    </xdr:from>
    <xdr:to>
      <xdr:col>20</xdr:col>
      <xdr:colOff>38100</xdr:colOff>
      <xdr:row>35</xdr:row>
      <xdr:rowOff>106934</xdr:rowOff>
    </xdr:to>
    <xdr:sp macro="" textlink="">
      <xdr:nvSpPr>
        <xdr:cNvPr id="85" name="楕円 84"/>
        <xdr:cNvSpPr/>
      </xdr:nvSpPr>
      <xdr:spPr>
        <a:xfrm>
          <a:off x="3937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117111</xdr:rowOff>
    </xdr:from>
    <xdr:ext cx="736600" cy="259045"/>
    <xdr:sp macro="" textlink="">
      <xdr:nvSpPr>
        <xdr:cNvPr id="86" name="テキスト ボックス 85"/>
        <xdr:cNvSpPr txBox="1"/>
      </xdr:nvSpPr>
      <xdr:spPr>
        <a:xfrm>
          <a:off x="3606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94488</xdr:rowOff>
    </xdr:from>
    <xdr:to>
      <xdr:col>15</xdr:col>
      <xdr:colOff>149225</xdr:colOff>
      <xdr:row>35</xdr:row>
      <xdr:rowOff>24638</xdr:rowOff>
    </xdr:to>
    <xdr:sp macro="" textlink="">
      <xdr:nvSpPr>
        <xdr:cNvPr id="87" name="楕円 86"/>
        <xdr:cNvSpPr/>
      </xdr:nvSpPr>
      <xdr:spPr>
        <a:xfrm>
          <a:off x="3048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34815</xdr:rowOff>
    </xdr:from>
    <xdr:ext cx="762000" cy="259045"/>
    <xdr:sp macro="" textlink="">
      <xdr:nvSpPr>
        <xdr:cNvPr id="88" name="テキスト ボックス 87"/>
        <xdr:cNvSpPr txBox="1"/>
      </xdr:nvSpPr>
      <xdr:spPr>
        <a:xfrm>
          <a:off x="2717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165354</xdr:rowOff>
    </xdr:from>
    <xdr:to>
      <xdr:col>11</xdr:col>
      <xdr:colOff>60325</xdr:colOff>
      <xdr:row>34</xdr:row>
      <xdr:rowOff>95504</xdr:rowOff>
    </xdr:to>
    <xdr:sp macro="" textlink="">
      <xdr:nvSpPr>
        <xdr:cNvPr id="89" name="楕円 88"/>
        <xdr:cNvSpPr/>
      </xdr:nvSpPr>
      <xdr:spPr>
        <a:xfrm>
          <a:off x="2159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105681</xdr:rowOff>
    </xdr:from>
    <xdr:ext cx="762000" cy="259045"/>
    <xdr:sp macro="" textlink="">
      <xdr:nvSpPr>
        <xdr:cNvPr id="90" name="テキスト ボックス 89"/>
        <xdr:cNvSpPr txBox="1"/>
      </xdr:nvSpPr>
      <xdr:spPr>
        <a:xfrm>
          <a:off x="1828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78486</xdr:rowOff>
    </xdr:from>
    <xdr:to>
      <xdr:col>6</xdr:col>
      <xdr:colOff>171450</xdr:colOff>
      <xdr:row>36</xdr:row>
      <xdr:rowOff>8636</xdr:rowOff>
    </xdr:to>
    <xdr:sp macro="" textlink="">
      <xdr:nvSpPr>
        <xdr:cNvPr id="91" name="楕円 90"/>
        <xdr:cNvSpPr/>
      </xdr:nvSpPr>
      <xdr:spPr>
        <a:xfrm>
          <a:off x="1270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18813</xdr:rowOff>
    </xdr:from>
    <xdr:ext cx="762000" cy="259045"/>
    <xdr:sp macro="" textlink="">
      <xdr:nvSpPr>
        <xdr:cNvPr id="92" name="テキスト ボックス 91"/>
        <xdr:cNvSpPr txBox="1"/>
      </xdr:nvSpPr>
      <xdr:spPr>
        <a:xfrm>
          <a:off x="939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1">
              <a:latin typeface="ＭＳ Ｐゴシック" panose="020B0600070205080204" pitchFamily="50" charset="-128"/>
              <a:ea typeface="ＭＳ Ｐゴシック" panose="020B0600070205080204" pitchFamily="50" charset="-128"/>
            </a:rPr>
            <a:t>　物価高騰の影響による各種物件費の増等により、物件費全体が前年度より</a:t>
          </a:r>
          <a:r>
            <a:rPr kumimoji="1" lang="en-US" altLang="ja-JP" sz="1200" b="1">
              <a:latin typeface="ＭＳ Ｐゴシック" panose="020B0600070205080204" pitchFamily="50" charset="-128"/>
              <a:ea typeface="ＭＳ Ｐゴシック" panose="020B0600070205080204" pitchFamily="50" charset="-128"/>
            </a:rPr>
            <a:t>107</a:t>
          </a:r>
          <a:r>
            <a:rPr kumimoji="1" lang="ja-JP" altLang="en-US" sz="1200" b="1">
              <a:latin typeface="ＭＳ Ｐゴシック" panose="020B0600070205080204" pitchFamily="50" charset="-128"/>
              <a:ea typeface="ＭＳ Ｐゴシック" panose="020B0600070205080204" pitchFamily="50" charset="-128"/>
            </a:rPr>
            <a:t>百万円の増になったが、物件費の経常経費充当一般財源等が前年度より</a:t>
          </a:r>
          <a:r>
            <a:rPr kumimoji="1" lang="en-US" altLang="ja-JP" sz="1200" b="1">
              <a:latin typeface="ＭＳ Ｐゴシック" panose="020B0600070205080204" pitchFamily="50" charset="-128"/>
              <a:ea typeface="ＭＳ Ｐゴシック" panose="020B0600070205080204" pitchFamily="50" charset="-128"/>
            </a:rPr>
            <a:t>50</a:t>
          </a:r>
          <a:r>
            <a:rPr kumimoji="1" lang="ja-JP" altLang="en-US" sz="1200" b="1">
              <a:latin typeface="ＭＳ Ｐゴシック" panose="020B0600070205080204" pitchFamily="50" charset="-128"/>
              <a:ea typeface="ＭＳ Ｐゴシック" panose="020B0600070205080204" pitchFamily="50" charset="-128"/>
            </a:rPr>
            <a:t>百万円の増に留まり、経常一般財源収入額の増等により、物件費に係る経常収支比率は、前年度より</a:t>
          </a:r>
          <a:r>
            <a:rPr kumimoji="1" lang="en-US" altLang="ja-JP" sz="1200" b="1">
              <a:latin typeface="ＭＳ Ｐゴシック" panose="020B0600070205080204" pitchFamily="50" charset="-128"/>
              <a:ea typeface="ＭＳ Ｐゴシック" panose="020B0600070205080204" pitchFamily="50" charset="-128"/>
            </a:rPr>
            <a:t>0.3</a:t>
          </a:r>
          <a:r>
            <a:rPr kumimoji="1" lang="ja-JP" altLang="en-US" sz="1200" b="1">
              <a:latin typeface="ＭＳ Ｐゴシック" panose="020B0600070205080204" pitchFamily="50" charset="-128"/>
              <a:ea typeface="ＭＳ Ｐゴシック" panose="020B0600070205080204" pitchFamily="50" charset="-128"/>
            </a:rPr>
            <a:t>ポイントの減になった。</a:t>
          </a:r>
        </a:p>
        <a:p>
          <a:r>
            <a:rPr kumimoji="1" lang="ja-JP" altLang="en-US" sz="1200" b="1">
              <a:latin typeface="ＭＳ Ｐゴシック" panose="020B0600070205080204" pitchFamily="50" charset="-128"/>
              <a:ea typeface="ＭＳ Ｐゴシック" panose="020B0600070205080204" pitchFamily="50" charset="-128"/>
            </a:rPr>
            <a:t>　今後も物価高騰が続く見込みであるため、引き続き、民間委託の見直しや指定管理者制度の推進等により、経費の縮減に努めていく。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121557</xdr:rowOff>
    </xdr:to>
    <xdr:cxnSp macro="">
      <xdr:nvCxnSpPr>
        <xdr:cNvPr id="127" name="直線コネクタ 126"/>
        <xdr:cNvCxnSpPr/>
      </xdr:nvCxnSpPr>
      <xdr:spPr>
        <a:xfrm flipV="1">
          <a:off x="15671800" y="2832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32856</xdr:rowOff>
    </xdr:from>
    <xdr:ext cx="762000" cy="259045"/>
    <xdr:sp macro="" textlink="">
      <xdr:nvSpPr>
        <xdr:cNvPr id="128" name="物件費平均値テキスト"/>
        <xdr:cNvSpPr txBox="1"/>
      </xdr:nvSpPr>
      <xdr:spPr>
        <a:xfrm>
          <a:off x="16598900" y="260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121557</xdr:rowOff>
    </xdr:to>
    <xdr:cxnSp macro="">
      <xdr:nvCxnSpPr>
        <xdr:cNvPr id="130" name="直線コネクタ 129"/>
        <xdr:cNvCxnSpPr/>
      </xdr:nvCxnSpPr>
      <xdr:spPr>
        <a:xfrm>
          <a:off x="14782800" y="27559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95448</xdr:rowOff>
    </xdr:from>
    <xdr:ext cx="736600" cy="259045"/>
    <xdr:sp macro="" textlink="">
      <xdr:nvSpPr>
        <xdr:cNvPr id="132" name="テキスト ボックス 131"/>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16</xdr:row>
      <xdr:rowOff>12700</xdr:rowOff>
    </xdr:to>
    <xdr:cxnSp macro="">
      <xdr:nvCxnSpPr>
        <xdr:cNvPr id="133" name="直線コネクタ 132"/>
        <xdr:cNvCxnSpPr/>
      </xdr:nvCxnSpPr>
      <xdr:spPr>
        <a:xfrm>
          <a:off x="13893800" y="2581729"/>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35" name="テキスト ボックス 134"/>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9979</xdr:rowOff>
    </xdr:from>
    <xdr:to>
      <xdr:col>69</xdr:col>
      <xdr:colOff>92075</xdr:colOff>
      <xdr:row>15</xdr:row>
      <xdr:rowOff>140607</xdr:rowOff>
    </xdr:to>
    <xdr:cxnSp macro="">
      <xdr:nvCxnSpPr>
        <xdr:cNvPr id="136" name="直線コネクタ 135"/>
        <xdr:cNvCxnSpPr/>
      </xdr:nvCxnSpPr>
      <xdr:spPr>
        <a:xfrm flipV="1">
          <a:off x="13004800" y="25817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78213</xdr:rowOff>
    </xdr:from>
    <xdr:ext cx="762000" cy="259045"/>
    <xdr:sp macro="" textlink="">
      <xdr:nvSpPr>
        <xdr:cNvPr id="138" name="テキスト ボックス 137"/>
        <xdr:cNvSpPr txBox="1"/>
      </xdr:nvSpPr>
      <xdr:spPr>
        <a:xfrm>
          <a:off x="13512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125384</xdr:rowOff>
    </xdr:from>
    <xdr:ext cx="762000" cy="259045"/>
    <xdr:sp macro="" textlink="">
      <xdr:nvSpPr>
        <xdr:cNvPr id="140" name="テキスト ボックス 139"/>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47" name="物件費該当値テキスト"/>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70757</xdr:rowOff>
    </xdr:from>
    <xdr:to>
      <xdr:col>78</xdr:col>
      <xdr:colOff>120650</xdr:colOff>
      <xdr:row>17</xdr:row>
      <xdr:rowOff>907</xdr:rowOff>
    </xdr:to>
    <xdr:sp macro="" textlink="">
      <xdr:nvSpPr>
        <xdr:cNvPr id="148" name="楕円 147"/>
        <xdr:cNvSpPr/>
      </xdr:nvSpPr>
      <xdr:spPr>
        <a:xfrm>
          <a:off x="15621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49" name="テキスト ボックス 148"/>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51" name="テキスト ボックス 150"/>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130629</xdr:rowOff>
    </xdr:from>
    <xdr:to>
      <xdr:col>69</xdr:col>
      <xdr:colOff>142875</xdr:colOff>
      <xdr:row>15</xdr:row>
      <xdr:rowOff>60779</xdr:rowOff>
    </xdr:to>
    <xdr:sp macro="" textlink="">
      <xdr:nvSpPr>
        <xdr:cNvPr id="152" name="楕円 151"/>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53" name="テキスト ボックス 152"/>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54" name="楕円 153"/>
        <xdr:cNvSpPr/>
      </xdr:nvSpPr>
      <xdr:spPr>
        <a:xfrm>
          <a:off x="12954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4734</xdr:rowOff>
    </xdr:from>
    <xdr:ext cx="762000" cy="259045"/>
    <xdr:sp macro="" textlink="">
      <xdr:nvSpPr>
        <xdr:cNvPr id="155" name="テキスト ボックス 154"/>
        <xdr:cNvSpPr txBox="1"/>
      </xdr:nvSpPr>
      <xdr:spPr>
        <a:xfrm>
          <a:off x="12623800" y="274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1">
              <a:latin typeface="ＭＳ Ｐゴシック" panose="020B0600070205080204" pitchFamily="50" charset="-128"/>
              <a:ea typeface="ＭＳ Ｐゴシック" panose="020B0600070205080204" pitchFamily="50" charset="-128"/>
            </a:rPr>
            <a:t>　例年に引き続き、就労継続支援サービス、放課後等デイサービス等各種サービスの利用者が増加傾向であり、報酬改定等による当該サービスに係る給付費等も増加傾向にある。扶助費の経常経費充当一般財源等が前年度より８百万円の増になったが、経常一般財源収入額の増等により、扶助費に係る経常収支比率は、前年度より</a:t>
          </a:r>
          <a:r>
            <a:rPr kumimoji="1" lang="en-US" altLang="ja-JP" sz="1200" b="1">
              <a:latin typeface="ＭＳ Ｐゴシック" panose="020B0600070205080204" pitchFamily="50" charset="-128"/>
              <a:ea typeface="ＭＳ Ｐゴシック" panose="020B0600070205080204" pitchFamily="50" charset="-128"/>
            </a:rPr>
            <a:t>0.4</a:t>
          </a:r>
          <a:r>
            <a:rPr kumimoji="1" lang="ja-JP" altLang="en-US" sz="1200" b="1">
              <a:latin typeface="ＭＳ Ｐゴシック" panose="020B0600070205080204" pitchFamily="50" charset="-128"/>
              <a:ea typeface="ＭＳ Ｐゴシック" panose="020B0600070205080204" pitchFamily="50" charset="-128"/>
            </a:rPr>
            <a:t>ポイントの減になった。一時的に当該比率が低下したものの、全体的に経常的扶助費全般が上昇傾向であることから、資格審査等の適正化を促すことで、財政を圧迫する上昇傾向の軽減を図っていく。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20865</xdr:rowOff>
    </xdr:to>
    <xdr:cxnSp macro="">
      <xdr:nvCxnSpPr>
        <xdr:cNvPr id="190" name="直線コネクタ 189"/>
        <xdr:cNvCxnSpPr/>
      </xdr:nvCxnSpPr>
      <xdr:spPr>
        <a:xfrm flipV="1">
          <a:off x="3987800" y="100711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1" name="扶助費平均値テキスト"/>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59</xdr:row>
      <xdr:rowOff>20865</xdr:rowOff>
    </xdr:to>
    <xdr:cxnSp macro="">
      <xdr:nvCxnSpPr>
        <xdr:cNvPr id="193" name="直線コネクタ 192"/>
        <xdr:cNvCxnSpPr/>
      </xdr:nvCxnSpPr>
      <xdr:spPr>
        <a:xfrm>
          <a:off x="3098800" y="9875157"/>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5" name="テキスト ボックス 194"/>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102507</xdr:rowOff>
    </xdr:to>
    <xdr:cxnSp macro="">
      <xdr:nvCxnSpPr>
        <xdr:cNvPr id="196" name="直線コネクタ 195"/>
        <xdr:cNvCxnSpPr/>
      </xdr:nvCxnSpPr>
      <xdr:spPr>
        <a:xfrm>
          <a:off x="2209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45357</xdr:rowOff>
    </xdr:to>
    <xdr:cxnSp macro="">
      <xdr:nvCxnSpPr>
        <xdr:cNvPr id="199" name="直線コネクタ 198"/>
        <xdr:cNvCxnSpPr/>
      </xdr:nvCxnSpPr>
      <xdr:spPr>
        <a:xfrm flipV="1">
          <a:off x="1320800" y="98425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9" name="楕円 208"/>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0"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1" name="楕円 210"/>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2" name="テキスト ボックス 211"/>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3" name="楕円 212"/>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4" name="テキスト ボックス 213"/>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5" name="楕円 214"/>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6" name="テキスト ボックス 215"/>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166007</xdr:rowOff>
    </xdr:from>
    <xdr:to>
      <xdr:col>6</xdr:col>
      <xdr:colOff>171450</xdr:colOff>
      <xdr:row>58</xdr:row>
      <xdr:rowOff>96157</xdr:rowOff>
    </xdr:to>
    <xdr:sp macro="" textlink="">
      <xdr:nvSpPr>
        <xdr:cNvPr id="217" name="楕円 216"/>
        <xdr:cNvSpPr/>
      </xdr:nvSpPr>
      <xdr:spPr>
        <a:xfrm>
          <a:off x="1270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80934</xdr:rowOff>
    </xdr:from>
    <xdr:ext cx="762000" cy="259045"/>
    <xdr:sp macro="" textlink="">
      <xdr:nvSpPr>
        <xdr:cNvPr id="218" name="テキスト ボックス 217"/>
        <xdr:cNvSpPr txBox="1"/>
      </xdr:nvSpPr>
      <xdr:spPr>
        <a:xfrm>
          <a:off x="939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1">
              <a:latin typeface="ＭＳ Ｐゴシック" panose="020B0600070205080204" pitchFamily="50" charset="-128"/>
              <a:ea typeface="ＭＳ Ｐゴシック" panose="020B0600070205080204" pitchFamily="50" charset="-128"/>
            </a:rPr>
            <a:t>　国民健康保険等特別会計への事務費、給付費等に対する繰出金において、給付費の増、物価高騰等の影響により、繰出金の経常経費充当一般財源が前年度より</a:t>
          </a:r>
          <a:r>
            <a:rPr kumimoji="1" lang="en-US" altLang="ja-JP" sz="1200" b="1">
              <a:latin typeface="ＭＳ Ｐゴシック" panose="020B0600070205080204" pitchFamily="50" charset="-128"/>
              <a:ea typeface="ＭＳ Ｐゴシック" panose="020B0600070205080204" pitchFamily="50" charset="-128"/>
            </a:rPr>
            <a:t>35</a:t>
          </a:r>
          <a:r>
            <a:rPr kumimoji="1" lang="ja-JP" altLang="en-US" sz="1200" b="1">
              <a:latin typeface="ＭＳ Ｐゴシック" panose="020B0600070205080204" pitchFamily="50" charset="-128"/>
              <a:ea typeface="ＭＳ Ｐゴシック" panose="020B0600070205080204" pitchFamily="50" charset="-128"/>
            </a:rPr>
            <a:t>百万円の増、また、インフラ施設、事業用資産に係る維持補修費において、老朽化等の影響により、維持補修費の経常経費充当一般財源等が前年度より２百万円の増になり、その他（維持補修費・繰出金）経常経費充当一般財源等が前年度より</a:t>
          </a:r>
          <a:r>
            <a:rPr kumimoji="1" lang="en-US" altLang="ja-JP" sz="1200" b="1">
              <a:latin typeface="ＭＳ Ｐゴシック" panose="020B0600070205080204" pitchFamily="50" charset="-128"/>
              <a:ea typeface="ＭＳ Ｐゴシック" panose="020B0600070205080204" pitchFamily="50" charset="-128"/>
            </a:rPr>
            <a:t>37</a:t>
          </a:r>
          <a:r>
            <a:rPr kumimoji="1" lang="ja-JP" altLang="en-US" sz="1200" b="1">
              <a:latin typeface="ＭＳ Ｐゴシック" panose="020B0600070205080204" pitchFamily="50" charset="-128"/>
              <a:ea typeface="ＭＳ Ｐゴシック" panose="020B0600070205080204" pitchFamily="50" charset="-128"/>
            </a:rPr>
            <a:t>百万円の増になった。しかし、経常一般財源収入額の増等により、その他に係る経常収支比率は、前年度より</a:t>
          </a:r>
          <a:r>
            <a:rPr kumimoji="1" lang="en-US" altLang="ja-JP" sz="1200" b="1">
              <a:latin typeface="ＭＳ Ｐゴシック" panose="020B0600070205080204" pitchFamily="50" charset="-128"/>
              <a:ea typeface="ＭＳ Ｐゴシック" panose="020B0600070205080204" pitchFamily="50" charset="-128"/>
            </a:rPr>
            <a:t>0.1</a:t>
          </a:r>
          <a:r>
            <a:rPr kumimoji="1" lang="ja-JP" altLang="en-US" sz="1200" b="1">
              <a:latin typeface="ＭＳ Ｐゴシック" panose="020B0600070205080204" pitchFamily="50" charset="-128"/>
              <a:ea typeface="ＭＳ Ｐゴシック" panose="020B0600070205080204" pitchFamily="50" charset="-128"/>
            </a:rPr>
            <a:t>ポイントの減になった。</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78015</xdr:rowOff>
    </xdr:from>
    <xdr:to>
      <xdr:col>82</xdr:col>
      <xdr:colOff>107950</xdr:colOff>
      <xdr:row>54</xdr:row>
      <xdr:rowOff>94343</xdr:rowOff>
    </xdr:to>
    <xdr:cxnSp macro="">
      <xdr:nvCxnSpPr>
        <xdr:cNvPr id="253" name="直線コネクタ 252"/>
        <xdr:cNvCxnSpPr/>
      </xdr:nvCxnSpPr>
      <xdr:spPr>
        <a:xfrm flipV="1">
          <a:off x="15671800" y="93363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4" name="その他平均値テキスト"/>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xdr:rowOff>
    </xdr:from>
    <xdr:to>
      <xdr:col>78</xdr:col>
      <xdr:colOff>69850</xdr:colOff>
      <xdr:row>54</xdr:row>
      <xdr:rowOff>94343</xdr:rowOff>
    </xdr:to>
    <xdr:cxnSp macro="">
      <xdr:nvCxnSpPr>
        <xdr:cNvPr id="256" name="直線コネクタ 255"/>
        <xdr:cNvCxnSpPr/>
      </xdr:nvCxnSpPr>
      <xdr:spPr>
        <a:xfrm>
          <a:off x="14782800" y="92710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135165</xdr:rowOff>
    </xdr:from>
    <xdr:to>
      <xdr:col>73</xdr:col>
      <xdr:colOff>180975</xdr:colOff>
      <xdr:row>54</xdr:row>
      <xdr:rowOff>12700</xdr:rowOff>
    </xdr:to>
    <xdr:cxnSp macro="">
      <xdr:nvCxnSpPr>
        <xdr:cNvPr id="259" name="直線コネクタ 258"/>
        <xdr:cNvCxnSpPr/>
      </xdr:nvCxnSpPr>
      <xdr:spPr>
        <a:xfrm>
          <a:off x="13893800" y="9222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61" name="テキスト ボックス 260"/>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135165</xdr:rowOff>
    </xdr:from>
    <xdr:to>
      <xdr:col>69</xdr:col>
      <xdr:colOff>92075</xdr:colOff>
      <xdr:row>54</xdr:row>
      <xdr:rowOff>127000</xdr:rowOff>
    </xdr:to>
    <xdr:cxnSp macro="">
      <xdr:nvCxnSpPr>
        <xdr:cNvPr id="262" name="直線コネクタ 261"/>
        <xdr:cNvCxnSpPr/>
      </xdr:nvCxnSpPr>
      <xdr:spPr>
        <a:xfrm flipV="1">
          <a:off x="13004800" y="92220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4" name="テキスト ボックス 263"/>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66" name="テキスト ボックス 265"/>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27215</xdr:rowOff>
    </xdr:from>
    <xdr:to>
      <xdr:col>82</xdr:col>
      <xdr:colOff>158750</xdr:colOff>
      <xdr:row>54</xdr:row>
      <xdr:rowOff>128815</xdr:rowOff>
    </xdr:to>
    <xdr:sp macro="" textlink="">
      <xdr:nvSpPr>
        <xdr:cNvPr id="272" name="楕円 271"/>
        <xdr:cNvSpPr/>
      </xdr:nvSpPr>
      <xdr:spPr>
        <a:xfrm>
          <a:off x="16459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43742</xdr:rowOff>
    </xdr:from>
    <xdr:ext cx="762000" cy="259045"/>
    <xdr:sp macro="" textlink="">
      <xdr:nvSpPr>
        <xdr:cNvPr id="273" name="その他該当値テキスト"/>
        <xdr:cNvSpPr txBox="1"/>
      </xdr:nvSpPr>
      <xdr:spPr>
        <a:xfrm>
          <a:off x="16598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43543</xdr:rowOff>
    </xdr:from>
    <xdr:to>
      <xdr:col>78</xdr:col>
      <xdr:colOff>120650</xdr:colOff>
      <xdr:row>54</xdr:row>
      <xdr:rowOff>145143</xdr:rowOff>
    </xdr:to>
    <xdr:sp macro="" textlink="">
      <xdr:nvSpPr>
        <xdr:cNvPr id="274" name="楕円 273"/>
        <xdr:cNvSpPr/>
      </xdr:nvSpPr>
      <xdr:spPr>
        <a:xfrm>
          <a:off x="15621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155320</xdr:rowOff>
    </xdr:from>
    <xdr:ext cx="736600" cy="259045"/>
    <xdr:sp macro="" textlink="">
      <xdr:nvSpPr>
        <xdr:cNvPr id="275" name="テキスト ボックス 274"/>
        <xdr:cNvSpPr txBox="1"/>
      </xdr:nvSpPr>
      <xdr:spPr>
        <a:xfrm>
          <a:off x="15290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133350</xdr:rowOff>
    </xdr:from>
    <xdr:to>
      <xdr:col>74</xdr:col>
      <xdr:colOff>31750</xdr:colOff>
      <xdr:row>54</xdr:row>
      <xdr:rowOff>63500</xdr:rowOff>
    </xdr:to>
    <xdr:sp macro="" textlink="">
      <xdr:nvSpPr>
        <xdr:cNvPr id="276" name="楕円 275"/>
        <xdr:cNvSpPr/>
      </xdr:nvSpPr>
      <xdr:spPr>
        <a:xfrm>
          <a:off x="14732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73677</xdr:rowOff>
    </xdr:from>
    <xdr:ext cx="762000" cy="259045"/>
    <xdr:sp macro="" textlink="">
      <xdr:nvSpPr>
        <xdr:cNvPr id="277" name="テキスト ボックス 276"/>
        <xdr:cNvSpPr txBox="1"/>
      </xdr:nvSpPr>
      <xdr:spPr>
        <a:xfrm>
          <a:off x="14401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84365</xdr:rowOff>
    </xdr:from>
    <xdr:to>
      <xdr:col>69</xdr:col>
      <xdr:colOff>142875</xdr:colOff>
      <xdr:row>54</xdr:row>
      <xdr:rowOff>14515</xdr:rowOff>
    </xdr:to>
    <xdr:sp macro="" textlink="">
      <xdr:nvSpPr>
        <xdr:cNvPr id="278" name="楕円 277"/>
        <xdr:cNvSpPr/>
      </xdr:nvSpPr>
      <xdr:spPr>
        <a:xfrm>
          <a:off x="13843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24692</xdr:rowOff>
    </xdr:from>
    <xdr:ext cx="762000" cy="259045"/>
    <xdr:sp macro="" textlink="">
      <xdr:nvSpPr>
        <xdr:cNvPr id="279" name="テキスト ボックス 278"/>
        <xdr:cNvSpPr txBox="1"/>
      </xdr:nvSpPr>
      <xdr:spPr>
        <a:xfrm>
          <a:off x="13512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80" name="楕円 279"/>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81" name="テキスト ボックス 280"/>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1">
              <a:latin typeface="ＭＳ Ｐゴシック" panose="020B0600070205080204" pitchFamily="50" charset="-128"/>
              <a:ea typeface="ＭＳ Ｐゴシック" panose="020B0600070205080204" pitchFamily="50" charset="-128"/>
            </a:rPr>
            <a:t>　一部事務組合への分担金の増等、補助費等の経常経費充当一般財源等が前年度より</a:t>
          </a:r>
          <a:r>
            <a:rPr kumimoji="1" lang="en-US" altLang="ja-JP" sz="1200" b="1">
              <a:latin typeface="ＭＳ Ｐゴシック" panose="020B0600070205080204" pitchFamily="50" charset="-128"/>
              <a:ea typeface="ＭＳ Ｐゴシック" panose="020B0600070205080204" pitchFamily="50" charset="-128"/>
            </a:rPr>
            <a:t>113</a:t>
          </a:r>
          <a:r>
            <a:rPr kumimoji="1" lang="ja-JP" altLang="en-US" sz="1200" b="1">
              <a:latin typeface="ＭＳ Ｐゴシック" panose="020B0600070205080204" pitchFamily="50" charset="-128"/>
              <a:ea typeface="ＭＳ Ｐゴシック" panose="020B0600070205080204" pitchFamily="50" charset="-128"/>
            </a:rPr>
            <a:t>百万円の増になったことにより、補助費等に係る経常収支比率は、前年度より</a:t>
          </a:r>
          <a:r>
            <a:rPr kumimoji="1" lang="en-US" altLang="ja-JP" sz="1200" b="1">
              <a:latin typeface="ＭＳ Ｐゴシック" panose="020B0600070205080204" pitchFamily="50" charset="-128"/>
              <a:ea typeface="ＭＳ Ｐゴシック" panose="020B0600070205080204" pitchFamily="50" charset="-128"/>
            </a:rPr>
            <a:t>0.1</a:t>
          </a:r>
          <a:r>
            <a:rPr kumimoji="1" lang="ja-JP" altLang="en-US" sz="1200" b="1">
              <a:latin typeface="ＭＳ Ｐゴシック" panose="020B0600070205080204" pitchFamily="50" charset="-128"/>
              <a:ea typeface="ＭＳ Ｐゴシック" panose="020B0600070205080204" pitchFamily="50" charset="-128"/>
            </a:rPr>
            <a:t>ポイントの増になった。</a:t>
          </a:r>
        </a:p>
        <a:p>
          <a:r>
            <a:rPr kumimoji="1" lang="ja-JP" altLang="en-US" sz="1200" b="1">
              <a:latin typeface="ＭＳ Ｐゴシック" panose="020B0600070205080204" pitchFamily="50" charset="-128"/>
              <a:ea typeface="ＭＳ Ｐゴシック" panose="020B0600070205080204" pitchFamily="50" charset="-128"/>
            </a:rPr>
            <a:t>　補助費等の経常収支比率が類似団体平均等と比較して高くなっている要因として、病院事業会計への多額な繰出金が挙げられる。引き続き、病院事業会計の財政健全化に注視し、他会計繰出金や各種補助金の見直しを実施し、経費の固定化を解消していきたい。</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123190</xdr:rowOff>
    </xdr:to>
    <xdr:cxnSp macro="">
      <xdr:nvCxnSpPr>
        <xdr:cNvPr id="314" name="直線コネクタ 313"/>
        <xdr:cNvCxnSpPr/>
      </xdr:nvCxnSpPr>
      <xdr:spPr>
        <a:xfrm>
          <a:off x="15671800" y="64592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115570</xdr:rowOff>
    </xdr:to>
    <xdr:cxnSp macro="">
      <xdr:nvCxnSpPr>
        <xdr:cNvPr id="317" name="直線コネクタ 316"/>
        <xdr:cNvCxnSpPr/>
      </xdr:nvCxnSpPr>
      <xdr:spPr>
        <a:xfrm>
          <a:off x="14782800" y="641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9" name="テキスト ボックス 318"/>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165100</xdr:rowOff>
    </xdr:from>
    <xdr:to>
      <xdr:col>73</xdr:col>
      <xdr:colOff>180975</xdr:colOff>
      <xdr:row>37</xdr:row>
      <xdr:rowOff>69850</xdr:rowOff>
    </xdr:to>
    <xdr:cxnSp macro="">
      <xdr:nvCxnSpPr>
        <xdr:cNvPr id="320" name="直線コネクタ 319"/>
        <xdr:cNvCxnSpPr/>
      </xdr:nvCxnSpPr>
      <xdr:spPr>
        <a:xfrm>
          <a:off x="13893800" y="633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47007</xdr:rowOff>
    </xdr:from>
    <xdr:ext cx="762000" cy="259045"/>
    <xdr:sp macro="" textlink="">
      <xdr:nvSpPr>
        <xdr:cNvPr id="322" name="テキスト ボックス 321"/>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165100</xdr:rowOff>
    </xdr:from>
    <xdr:to>
      <xdr:col>69</xdr:col>
      <xdr:colOff>92075</xdr:colOff>
      <xdr:row>37</xdr:row>
      <xdr:rowOff>130810</xdr:rowOff>
    </xdr:to>
    <xdr:cxnSp macro="">
      <xdr:nvCxnSpPr>
        <xdr:cNvPr id="323" name="直線コネクタ 322"/>
        <xdr:cNvCxnSpPr/>
      </xdr:nvCxnSpPr>
      <xdr:spPr>
        <a:xfrm flipV="1">
          <a:off x="13004800" y="6337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8907</xdr:rowOff>
    </xdr:from>
    <xdr:ext cx="762000" cy="259045"/>
    <xdr:sp macro="" textlink="">
      <xdr:nvSpPr>
        <xdr:cNvPr id="325" name="テキスト ボックス 324"/>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7" name="テキスト ボックス 326"/>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33" name="楕円 332"/>
        <xdr:cNvSpPr/>
      </xdr:nvSpPr>
      <xdr:spPr>
        <a:xfrm>
          <a:off x="16459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44467</xdr:rowOff>
    </xdr:from>
    <xdr:ext cx="762000" cy="259045"/>
    <xdr:sp macro="" textlink="">
      <xdr:nvSpPr>
        <xdr:cNvPr id="334" name="補助費等該当値テキスト"/>
        <xdr:cNvSpPr txBox="1"/>
      </xdr:nvSpPr>
      <xdr:spPr>
        <a:xfrm>
          <a:off x="16598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5" name="楕円 334"/>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6" name="テキスト ボックス 335"/>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7" name="楕円 336"/>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8" name="テキスト ボックス 337"/>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114300</xdr:rowOff>
    </xdr:from>
    <xdr:to>
      <xdr:col>69</xdr:col>
      <xdr:colOff>142875</xdr:colOff>
      <xdr:row>37</xdr:row>
      <xdr:rowOff>44450</xdr:rowOff>
    </xdr:to>
    <xdr:sp macro="" textlink="">
      <xdr:nvSpPr>
        <xdr:cNvPr id="339" name="楕円 338"/>
        <xdr:cNvSpPr/>
      </xdr:nvSpPr>
      <xdr:spPr>
        <a:xfrm>
          <a:off x="13843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40" name="テキスト ボックス 339"/>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80010</xdr:rowOff>
    </xdr:from>
    <xdr:to>
      <xdr:col>65</xdr:col>
      <xdr:colOff>53975</xdr:colOff>
      <xdr:row>38</xdr:row>
      <xdr:rowOff>10160</xdr:rowOff>
    </xdr:to>
    <xdr:sp macro="" textlink="">
      <xdr:nvSpPr>
        <xdr:cNvPr id="341" name="楕円 340"/>
        <xdr:cNvSpPr/>
      </xdr:nvSpPr>
      <xdr:spPr>
        <a:xfrm>
          <a:off x="12954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166387</xdr:rowOff>
    </xdr:from>
    <xdr:ext cx="762000" cy="259045"/>
    <xdr:sp macro="" textlink="">
      <xdr:nvSpPr>
        <xdr:cNvPr id="342" name="テキスト ボックス 341"/>
        <xdr:cNvSpPr txBox="1"/>
      </xdr:nvSpPr>
      <xdr:spPr>
        <a:xfrm>
          <a:off x="12623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1">
              <a:latin typeface="ＭＳ Ｐゴシック" panose="020B0600070205080204" pitchFamily="50" charset="-128"/>
              <a:ea typeface="ＭＳ Ｐゴシック" panose="020B0600070205080204" pitchFamily="50" charset="-128"/>
            </a:rPr>
            <a:t>　令和４年度に借入れた臨時財政対策債、令和２年度及び令和４年度に借入れた合併特例債等の元金償還が始まったものの、平成</a:t>
          </a:r>
          <a:r>
            <a:rPr kumimoji="1" lang="en-US" altLang="ja-JP" sz="1200" b="1">
              <a:latin typeface="ＭＳ Ｐゴシック" panose="020B0600070205080204" pitchFamily="50" charset="-128"/>
              <a:ea typeface="ＭＳ Ｐゴシック" panose="020B0600070205080204" pitchFamily="50" charset="-128"/>
            </a:rPr>
            <a:t>15</a:t>
          </a:r>
          <a:r>
            <a:rPr kumimoji="1" lang="ja-JP" altLang="en-US" sz="1200" b="1">
              <a:latin typeface="ＭＳ Ｐゴシック" panose="020B0600070205080204" pitchFamily="50" charset="-128"/>
              <a:ea typeface="ＭＳ Ｐゴシック" panose="020B0600070205080204" pitchFamily="50" charset="-128"/>
            </a:rPr>
            <a:t>年度に借入れた臨時財政対策債、平成</a:t>
          </a:r>
          <a:r>
            <a:rPr kumimoji="1" lang="en-US" altLang="ja-JP" sz="1200" b="1">
              <a:latin typeface="ＭＳ Ｐゴシック" panose="020B0600070205080204" pitchFamily="50" charset="-128"/>
              <a:ea typeface="ＭＳ Ｐゴシック" panose="020B0600070205080204" pitchFamily="50" charset="-128"/>
            </a:rPr>
            <a:t>20</a:t>
          </a:r>
          <a:r>
            <a:rPr kumimoji="1" lang="ja-JP" altLang="en-US" sz="1200" b="1">
              <a:latin typeface="ＭＳ Ｐゴシック" panose="020B0600070205080204" pitchFamily="50" charset="-128"/>
              <a:ea typeface="ＭＳ Ｐゴシック" panose="020B0600070205080204" pitchFamily="50" charset="-128"/>
            </a:rPr>
            <a:t>年度に借入れた道路整備事業、地区センター整備事業の償還が終了したことにより公債費全体では減になったため、公債費に係る経常収支比率は、前年度より</a:t>
          </a:r>
          <a:r>
            <a:rPr kumimoji="1" lang="en-US" altLang="ja-JP" sz="1200" b="1">
              <a:latin typeface="ＭＳ Ｐゴシック" panose="020B0600070205080204" pitchFamily="50" charset="-128"/>
              <a:ea typeface="ＭＳ Ｐゴシック" panose="020B0600070205080204" pitchFamily="50" charset="-128"/>
            </a:rPr>
            <a:t>2.3</a:t>
          </a:r>
          <a:r>
            <a:rPr kumimoji="1" lang="ja-JP" altLang="en-US" sz="1200" b="1">
              <a:latin typeface="ＭＳ Ｐゴシック" panose="020B0600070205080204" pitchFamily="50" charset="-128"/>
              <a:ea typeface="ＭＳ Ｐゴシック" panose="020B0600070205080204" pitchFamily="50" charset="-128"/>
            </a:rPr>
            <a:t>ポイントの減になった。</a:t>
          </a:r>
        </a:p>
        <a:p>
          <a:r>
            <a:rPr kumimoji="1" lang="ja-JP" altLang="en-US" sz="1200" b="1">
              <a:latin typeface="ＭＳ Ｐゴシック" panose="020B0600070205080204" pitchFamily="50" charset="-128"/>
              <a:ea typeface="ＭＳ Ｐゴシック" panose="020B0600070205080204" pitchFamily="50" charset="-128"/>
            </a:rPr>
            <a:t>　新規の大規模事業が始まっていること等から多額の起債の借入れを予定しているため、財源確保等に努めていく必要がある。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77</xdr:row>
      <xdr:rowOff>115570</xdr:rowOff>
    </xdr:to>
    <xdr:cxnSp macro="">
      <xdr:nvCxnSpPr>
        <xdr:cNvPr id="373" name="直線コネクタ 372"/>
        <xdr:cNvCxnSpPr/>
      </xdr:nvCxnSpPr>
      <xdr:spPr>
        <a:xfrm flipV="1">
          <a:off x="3987800" y="13106908"/>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91712</xdr:rowOff>
    </xdr:from>
    <xdr:ext cx="762000" cy="259045"/>
    <xdr:sp macro="" textlink="">
      <xdr:nvSpPr>
        <xdr:cNvPr id="374" name="公債費平均値テキスト"/>
        <xdr:cNvSpPr txBox="1"/>
      </xdr:nvSpPr>
      <xdr:spPr>
        <a:xfrm>
          <a:off x="4914900" y="13293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170435</xdr:rowOff>
    </xdr:to>
    <xdr:cxnSp macro="">
      <xdr:nvCxnSpPr>
        <xdr:cNvPr id="376" name="直線コネクタ 375"/>
        <xdr:cNvCxnSpPr/>
      </xdr:nvCxnSpPr>
      <xdr:spPr>
        <a:xfrm flipV="1">
          <a:off x="3098800" y="133172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170435</xdr:rowOff>
    </xdr:to>
    <xdr:cxnSp macro="">
      <xdr:nvCxnSpPr>
        <xdr:cNvPr id="379" name="直線コネクタ 378"/>
        <xdr:cNvCxnSpPr/>
      </xdr:nvCxnSpPr>
      <xdr:spPr>
        <a:xfrm>
          <a:off x="2209800" y="13225780"/>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81" name="テキスト ボックス 380"/>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88137</xdr:rowOff>
    </xdr:to>
    <xdr:cxnSp macro="">
      <xdr:nvCxnSpPr>
        <xdr:cNvPr id="382" name="直線コネクタ 381"/>
        <xdr:cNvCxnSpPr/>
      </xdr:nvCxnSpPr>
      <xdr:spPr>
        <a:xfrm flipV="1">
          <a:off x="1320800" y="1322578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4" name="テキスト ボックス 383"/>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6" name="テキスト ボックス 385"/>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25908</xdr:rowOff>
    </xdr:from>
    <xdr:to>
      <xdr:col>24</xdr:col>
      <xdr:colOff>76200</xdr:colOff>
      <xdr:row>76</xdr:row>
      <xdr:rowOff>127508</xdr:rowOff>
    </xdr:to>
    <xdr:sp macro="" textlink="">
      <xdr:nvSpPr>
        <xdr:cNvPr id="392" name="楕円 391"/>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762000" cy="259045"/>
    <xdr:sp macro="" textlink="">
      <xdr:nvSpPr>
        <xdr:cNvPr id="393" name="公債費該当値テキスト"/>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4" name="楕円 393"/>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95" name="テキスト ボックス 394"/>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96" name="楕円 395"/>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97" name="テキスト ボックス 396"/>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8" name="楕円 397"/>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9" name="テキスト ボックス 39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400" name="楕円 399"/>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401" name="テキスト ボックス 400"/>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1">
              <a:latin typeface="ＭＳ Ｐゴシック" panose="020B0600070205080204" pitchFamily="50" charset="-128"/>
              <a:ea typeface="ＭＳ Ｐゴシック" panose="020B0600070205080204" pitchFamily="50" charset="-128"/>
            </a:rPr>
            <a:t>　公債費以外の全体では前年度より</a:t>
          </a:r>
          <a:r>
            <a:rPr kumimoji="1" lang="en-US" altLang="ja-JP" sz="1200" b="1">
              <a:latin typeface="ＭＳ Ｐゴシック" panose="020B0600070205080204" pitchFamily="50" charset="-128"/>
              <a:ea typeface="ＭＳ Ｐゴシック" panose="020B0600070205080204" pitchFamily="50" charset="-128"/>
            </a:rPr>
            <a:t>2,517</a:t>
          </a:r>
          <a:r>
            <a:rPr kumimoji="1" lang="ja-JP" altLang="en-US" sz="1200" b="1">
              <a:latin typeface="ＭＳ Ｐゴシック" panose="020B0600070205080204" pitchFamily="50" charset="-128"/>
              <a:ea typeface="ＭＳ Ｐゴシック" panose="020B0600070205080204" pitchFamily="50" charset="-128"/>
            </a:rPr>
            <a:t>百万円の増になったものの、公債費以外の経常経費充当一般財源等が</a:t>
          </a:r>
          <a:r>
            <a:rPr kumimoji="1" lang="en-US" altLang="ja-JP" sz="1200" b="1">
              <a:latin typeface="ＭＳ Ｐゴシック" panose="020B0600070205080204" pitchFamily="50" charset="-128"/>
              <a:ea typeface="ＭＳ Ｐゴシック" panose="020B0600070205080204" pitchFamily="50" charset="-128"/>
            </a:rPr>
            <a:t>273</a:t>
          </a:r>
          <a:r>
            <a:rPr kumimoji="1" lang="ja-JP" altLang="en-US" sz="1200" b="1">
              <a:latin typeface="ＭＳ Ｐゴシック" panose="020B0600070205080204" pitchFamily="50" charset="-128"/>
              <a:ea typeface="ＭＳ Ｐゴシック" panose="020B0600070205080204" pitchFamily="50" charset="-128"/>
            </a:rPr>
            <a:t>百万円の増であり、経常一般財源収入額の増等により、公債費以外に係る経常収支比率は前年度より</a:t>
          </a:r>
          <a:r>
            <a:rPr kumimoji="1" lang="en-US" altLang="ja-JP" sz="1200" b="1">
              <a:latin typeface="ＭＳ Ｐゴシック" panose="020B0600070205080204" pitchFamily="50" charset="-128"/>
              <a:ea typeface="ＭＳ Ｐゴシック" panose="020B0600070205080204" pitchFamily="50" charset="-128"/>
            </a:rPr>
            <a:t>1.3</a:t>
          </a:r>
          <a:r>
            <a:rPr kumimoji="1" lang="ja-JP" altLang="en-US" sz="1200" b="1">
              <a:latin typeface="ＭＳ Ｐゴシック" panose="020B0600070205080204" pitchFamily="50" charset="-128"/>
              <a:ea typeface="ＭＳ Ｐゴシック" panose="020B0600070205080204" pitchFamily="50" charset="-128"/>
            </a:rPr>
            <a:t>％の減になった。公債費以外に係る経常収支比率は、類似団体内平均値を下回っていた時期もあるが、直近では類似団体内平均値を上回っている。類似団体平均も増加傾向ではあるものの、本市の増加傾向の方が大きいため、事業の見直し、歳入の確保等により、経常収支比率の改善に努めたい。</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120142</xdr:rowOff>
    </xdr:from>
    <xdr:to>
      <xdr:col>82</xdr:col>
      <xdr:colOff>107950</xdr:colOff>
      <xdr:row>81</xdr:row>
      <xdr:rowOff>5842</xdr:rowOff>
    </xdr:to>
    <xdr:cxnSp macro="">
      <xdr:nvCxnSpPr>
        <xdr:cNvPr id="427" name="直線コネクタ 426"/>
        <xdr:cNvCxnSpPr/>
      </xdr:nvCxnSpPr>
      <xdr:spPr>
        <a:xfrm flipV="1">
          <a:off x="16510000" y="129788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8"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9" name="直線コネクタ 428"/>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35069</xdr:rowOff>
    </xdr:from>
    <xdr:ext cx="762000" cy="259045"/>
    <xdr:sp macro="" textlink="">
      <xdr:nvSpPr>
        <xdr:cNvPr id="430" name="公債費以外最大値テキスト"/>
        <xdr:cNvSpPr txBox="1"/>
      </xdr:nvSpPr>
      <xdr:spPr>
        <a:xfrm>
          <a:off x="16598900" y="1272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120142</xdr:rowOff>
    </xdr:from>
    <xdr:to>
      <xdr:col>82</xdr:col>
      <xdr:colOff>196850</xdr:colOff>
      <xdr:row>75</xdr:row>
      <xdr:rowOff>120142</xdr:rowOff>
    </xdr:to>
    <xdr:cxnSp macro="">
      <xdr:nvCxnSpPr>
        <xdr:cNvPr id="431" name="直線コネクタ 430"/>
        <xdr:cNvCxnSpPr/>
      </xdr:nvCxnSpPr>
      <xdr:spPr>
        <a:xfrm>
          <a:off x="16421100" y="1297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77</xdr:row>
      <xdr:rowOff>88137</xdr:rowOff>
    </xdr:to>
    <xdr:cxnSp macro="">
      <xdr:nvCxnSpPr>
        <xdr:cNvPr id="432" name="直線コネクタ 431"/>
        <xdr:cNvCxnSpPr/>
      </xdr:nvCxnSpPr>
      <xdr:spPr>
        <a:xfrm flipV="1">
          <a:off x="15671800" y="13230352"/>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33" name="公債費以外平均値テキスト"/>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4" name="フローチャート: 判断 433"/>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49276</xdr:rowOff>
    </xdr:from>
    <xdr:to>
      <xdr:col>78</xdr:col>
      <xdr:colOff>69850</xdr:colOff>
      <xdr:row>77</xdr:row>
      <xdr:rowOff>88137</xdr:rowOff>
    </xdr:to>
    <xdr:cxnSp macro="">
      <xdr:nvCxnSpPr>
        <xdr:cNvPr id="435" name="直線コネクタ 434"/>
        <xdr:cNvCxnSpPr/>
      </xdr:nvCxnSpPr>
      <xdr:spPr>
        <a:xfrm>
          <a:off x="14782800" y="13079476"/>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37" name="テキスト ボックス 436"/>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76</xdr:row>
      <xdr:rowOff>49276</xdr:rowOff>
    </xdr:to>
    <xdr:cxnSp macro="">
      <xdr:nvCxnSpPr>
        <xdr:cNvPr id="438" name="直線コネクタ 437"/>
        <xdr:cNvCxnSpPr/>
      </xdr:nvCxnSpPr>
      <xdr:spPr>
        <a:xfrm>
          <a:off x="13893800" y="1288745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9" name="フローチャート: 判断 438"/>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40" name="テキスト ボックス 439"/>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28702</xdr:rowOff>
    </xdr:from>
    <xdr:to>
      <xdr:col>69</xdr:col>
      <xdr:colOff>92075</xdr:colOff>
      <xdr:row>77</xdr:row>
      <xdr:rowOff>37846</xdr:rowOff>
    </xdr:to>
    <xdr:cxnSp macro="">
      <xdr:nvCxnSpPr>
        <xdr:cNvPr id="441" name="直線コネクタ 440"/>
        <xdr:cNvCxnSpPr/>
      </xdr:nvCxnSpPr>
      <xdr:spPr>
        <a:xfrm flipV="1">
          <a:off x="13004800" y="12887452"/>
          <a:ext cx="8890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2" name="フローチャート: 判断 441"/>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3" name="テキスト ボックス 442"/>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4" name="フローチャート: 判断 443"/>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45" name="テキスト ボックス 444"/>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51" name="楕円 450"/>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121429</xdr:rowOff>
    </xdr:from>
    <xdr:ext cx="762000" cy="259045"/>
    <xdr:sp macro="" textlink="">
      <xdr:nvSpPr>
        <xdr:cNvPr id="452" name="公債費以外該当値テキスト"/>
        <xdr:cNvSpPr txBox="1"/>
      </xdr:nvSpPr>
      <xdr:spPr>
        <a:xfrm>
          <a:off x="165989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53" name="楕円 452"/>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54" name="テキスト ボックス 453"/>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169926</xdr:rowOff>
    </xdr:from>
    <xdr:to>
      <xdr:col>74</xdr:col>
      <xdr:colOff>31750</xdr:colOff>
      <xdr:row>76</xdr:row>
      <xdr:rowOff>100076</xdr:rowOff>
    </xdr:to>
    <xdr:sp macro="" textlink="">
      <xdr:nvSpPr>
        <xdr:cNvPr id="455" name="楕円 454"/>
        <xdr:cNvSpPr/>
      </xdr:nvSpPr>
      <xdr:spPr>
        <a:xfrm>
          <a:off x="14732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110253</xdr:rowOff>
    </xdr:from>
    <xdr:ext cx="762000" cy="259045"/>
    <xdr:sp macro="" textlink="">
      <xdr:nvSpPr>
        <xdr:cNvPr id="456" name="テキスト ボックス 455"/>
        <xdr:cNvSpPr txBox="1"/>
      </xdr:nvSpPr>
      <xdr:spPr>
        <a:xfrm>
          <a:off x="14401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57" name="楕円 456"/>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89679</xdr:rowOff>
    </xdr:from>
    <xdr:ext cx="762000" cy="259045"/>
    <xdr:sp macro="" textlink="">
      <xdr:nvSpPr>
        <xdr:cNvPr id="458" name="テキスト ボックス 457"/>
        <xdr:cNvSpPr txBox="1"/>
      </xdr:nvSpPr>
      <xdr:spPr>
        <a:xfrm>
          <a:off x="13512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59" name="楕円 458"/>
        <xdr:cNvSpPr/>
      </xdr:nvSpPr>
      <xdr:spPr>
        <a:xfrm>
          <a:off x="12954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60" name="テキスト ボックス 459"/>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静岡県菊川市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118847</xdr:rowOff>
    </xdr:from>
    <xdr:to>
      <xdr:col>29</xdr:col>
      <xdr:colOff>127000</xdr:colOff>
      <xdr:row>18</xdr:row>
      <xdr:rowOff>164147</xdr:rowOff>
    </xdr:to>
    <xdr:cxnSp macro="">
      <xdr:nvCxnSpPr>
        <xdr:cNvPr id="45" name="直線コネクタ 44"/>
        <xdr:cNvCxnSpPr/>
      </xdr:nvCxnSpPr>
      <xdr:spPr bwMode="auto">
        <a:xfrm flipV="1">
          <a:off x="5651500" y="2052422"/>
          <a:ext cx="0" cy="1245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136224</xdr:rowOff>
    </xdr:from>
    <xdr:ext cx="762000" cy="259045"/>
    <xdr:sp macro="" textlink="">
      <xdr:nvSpPr>
        <xdr:cNvPr id="46" name="人口1人当たり決算額の推移最小値テキスト130"/>
        <xdr:cNvSpPr txBox="1"/>
      </xdr:nvSpPr>
      <xdr:spPr>
        <a:xfrm>
          <a:off x="5740400" y="326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164147</xdr:rowOff>
    </xdr:from>
    <xdr:to>
      <xdr:col>30</xdr:col>
      <xdr:colOff>25400</xdr:colOff>
      <xdr:row>18</xdr:row>
      <xdr:rowOff>164147</xdr:rowOff>
    </xdr:to>
    <xdr:cxnSp macro="">
      <xdr:nvCxnSpPr>
        <xdr:cNvPr id="47" name="直線コネクタ 46"/>
        <xdr:cNvCxnSpPr/>
      </xdr:nvCxnSpPr>
      <xdr:spPr bwMode="auto">
        <a:xfrm>
          <a:off x="5562600" y="3297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33774</xdr:rowOff>
    </xdr:from>
    <xdr:ext cx="762000" cy="259045"/>
    <xdr:sp macro="" textlink="">
      <xdr:nvSpPr>
        <xdr:cNvPr id="48" name="人口1人当たり決算額の推移最大値テキスト130"/>
        <xdr:cNvSpPr txBox="1"/>
      </xdr:nvSpPr>
      <xdr:spPr>
        <a:xfrm>
          <a:off x="5740400" y="1795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118847</xdr:rowOff>
    </xdr:from>
    <xdr:to>
      <xdr:col>30</xdr:col>
      <xdr:colOff>25400</xdr:colOff>
      <xdr:row>11</xdr:row>
      <xdr:rowOff>118847</xdr:rowOff>
    </xdr:to>
    <xdr:cxnSp macro="">
      <xdr:nvCxnSpPr>
        <xdr:cNvPr id="49" name="直線コネクタ 48"/>
        <xdr:cNvCxnSpPr/>
      </xdr:nvCxnSpPr>
      <xdr:spPr bwMode="auto">
        <a:xfrm>
          <a:off x="5562600" y="20524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124790</xdr:rowOff>
    </xdr:from>
    <xdr:to>
      <xdr:col>29</xdr:col>
      <xdr:colOff>127000</xdr:colOff>
      <xdr:row>19</xdr:row>
      <xdr:rowOff>28613</xdr:rowOff>
    </xdr:to>
    <xdr:cxnSp macro="">
      <xdr:nvCxnSpPr>
        <xdr:cNvPr id="50" name="直線コネクタ 49"/>
        <xdr:cNvCxnSpPr/>
      </xdr:nvCxnSpPr>
      <xdr:spPr bwMode="auto">
        <a:xfrm flipV="1">
          <a:off x="5003800" y="3258515"/>
          <a:ext cx="647700" cy="75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4272</xdr:rowOff>
    </xdr:from>
    <xdr:ext cx="762000" cy="259045"/>
    <xdr:sp macro="" textlink="">
      <xdr:nvSpPr>
        <xdr:cNvPr id="51" name="人口1人当たり決算額の推移平均値テキスト130"/>
        <xdr:cNvSpPr txBox="1"/>
      </xdr:nvSpPr>
      <xdr:spPr>
        <a:xfrm>
          <a:off x="5740400" y="2623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159195</xdr:rowOff>
    </xdr:from>
    <xdr:to>
      <xdr:col>29</xdr:col>
      <xdr:colOff>177800</xdr:colOff>
      <xdr:row>16</xdr:row>
      <xdr:rowOff>89345</xdr:rowOff>
    </xdr:to>
    <xdr:sp macro="" textlink="">
      <xdr:nvSpPr>
        <xdr:cNvPr id="52" name="フローチャート: 判断 51"/>
        <xdr:cNvSpPr/>
      </xdr:nvSpPr>
      <xdr:spPr bwMode="auto">
        <a:xfrm>
          <a:off x="5600700" y="2778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28613</xdr:rowOff>
    </xdr:from>
    <xdr:to>
      <xdr:col>26</xdr:col>
      <xdr:colOff>50800</xdr:colOff>
      <xdr:row>19</xdr:row>
      <xdr:rowOff>72542</xdr:rowOff>
    </xdr:to>
    <xdr:cxnSp macro="">
      <xdr:nvCxnSpPr>
        <xdr:cNvPr id="53" name="直線コネクタ 52"/>
        <xdr:cNvCxnSpPr/>
      </xdr:nvCxnSpPr>
      <xdr:spPr bwMode="auto">
        <a:xfrm flipV="1">
          <a:off x="4305300" y="3333788"/>
          <a:ext cx="698500" cy="43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86106</xdr:rowOff>
    </xdr:from>
    <xdr:to>
      <xdr:col>26</xdr:col>
      <xdr:colOff>101600</xdr:colOff>
      <xdr:row>17</xdr:row>
      <xdr:rowOff>16256</xdr:rowOff>
    </xdr:to>
    <xdr:sp macro="" textlink="">
      <xdr:nvSpPr>
        <xdr:cNvPr id="54" name="フローチャート: 判断 53"/>
        <xdr:cNvSpPr/>
      </xdr:nvSpPr>
      <xdr:spPr bwMode="auto">
        <a:xfrm>
          <a:off x="4953000" y="2876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26433</xdr:rowOff>
    </xdr:from>
    <xdr:ext cx="736600" cy="259045"/>
    <xdr:sp macro="" textlink="">
      <xdr:nvSpPr>
        <xdr:cNvPr id="55" name="テキスト ボックス 54"/>
        <xdr:cNvSpPr txBox="1"/>
      </xdr:nvSpPr>
      <xdr:spPr>
        <a:xfrm>
          <a:off x="4622800" y="2645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72542</xdr:rowOff>
    </xdr:from>
    <xdr:to>
      <xdr:col>22</xdr:col>
      <xdr:colOff>114300</xdr:colOff>
      <xdr:row>19</xdr:row>
      <xdr:rowOff>83274</xdr:rowOff>
    </xdr:to>
    <xdr:cxnSp macro="">
      <xdr:nvCxnSpPr>
        <xdr:cNvPr id="56" name="直線コネクタ 55"/>
        <xdr:cNvCxnSpPr/>
      </xdr:nvCxnSpPr>
      <xdr:spPr bwMode="auto">
        <a:xfrm flipV="1">
          <a:off x="3606800" y="3377717"/>
          <a:ext cx="698500" cy="10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121717</xdr:rowOff>
    </xdr:from>
    <xdr:to>
      <xdr:col>22</xdr:col>
      <xdr:colOff>165100</xdr:colOff>
      <xdr:row>17</xdr:row>
      <xdr:rowOff>51867</xdr:rowOff>
    </xdr:to>
    <xdr:sp macro="" textlink="">
      <xdr:nvSpPr>
        <xdr:cNvPr id="57" name="フローチャート: 判断 56"/>
        <xdr:cNvSpPr/>
      </xdr:nvSpPr>
      <xdr:spPr bwMode="auto">
        <a:xfrm>
          <a:off x="4254500" y="29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62044</xdr:rowOff>
    </xdr:from>
    <xdr:ext cx="762000" cy="259045"/>
    <xdr:sp macro="" textlink="">
      <xdr:nvSpPr>
        <xdr:cNvPr id="58" name="テキスト ボックス 57"/>
        <xdr:cNvSpPr txBox="1"/>
      </xdr:nvSpPr>
      <xdr:spPr>
        <a:xfrm>
          <a:off x="3924300" y="26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83274</xdr:rowOff>
    </xdr:from>
    <xdr:to>
      <xdr:col>18</xdr:col>
      <xdr:colOff>177800</xdr:colOff>
      <xdr:row>19</xdr:row>
      <xdr:rowOff>103543</xdr:rowOff>
    </xdr:to>
    <xdr:cxnSp macro="">
      <xdr:nvCxnSpPr>
        <xdr:cNvPr id="59" name="直線コネクタ 58"/>
        <xdr:cNvCxnSpPr/>
      </xdr:nvCxnSpPr>
      <xdr:spPr bwMode="auto">
        <a:xfrm flipV="1">
          <a:off x="2908300" y="3388449"/>
          <a:ext cx="698500" cy="20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140589</xdr:rowOff>
    </xdr:from>
    <xdr:to>
      <xdr:col>19</xdr:col>
      <xdr:colOff>38100</xdr:colOff>
      <xdr:row>17</xdr:row>
      <xdr:rowOff>70739</xdr:rowOff>
    </xdr:to>
    <xdr:sp macro="" textlink="">
      <xdr:nvSpPr>
        <xdr:cNvPr id="60" name="フローチャート: 判断 59"/>
        <xdr:cNvSpPr/>
      </xdr:nvSpPr>
      <xdr:spPr bwMode="auto">
        <a:xfrm>
          <a:off x="3556000" y="2931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80916</xdr:rowOff>
    </xdr:from>
    <xdr:ext cx="762000" cy="259045"/>
    <xdr:sp macro="" textlink="">
      <xdr:nvSpPr>
        <xdr:cNvPr id="61" name="テキスト ボックス 60"/>
        <xdr:cNvSpPr txBox="1"/>
      </xdr:nvSpPr>
      <xdr:spPr>
        <a:xfrm>
          <a:off x="3225800" y="270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168135</xdr:rowOff>
    </xdr:from>
    <xdr:to>
      <xdr:col>15</xdr:col>
      <xdr:colOff>101600</xdr:colOff>
      <xdr:row>17</xdr:row>
      <xdr:rowOff>98285</xdr:rowOff>
    </xdr:to>
    <xdr:sp macro="" textlink="">
      <xdr:nvSpPr>
        <xdr:cNvPr id="62" name="フローチャート: 判断 61"/>
        <xdr:cNvSpPr/>
      </xdr:nvSpPr>
      <xdr:spPr bwMode="auto">
        <a:xfrm>
          <a:off x="2857500" y="2958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108462</xdr:rowOff>
    </xdr:from>
    <xdr:ext cx="762000" cy="259045"/>
    <xdr:sp macro="" textlink="">
      <xdr:nvSpPr>
        <xdr:cNvPr id="63" name="テキスト ボックス 62"/>
        <xdr:cNvSpPr txBox="1"/>
      </xdr:nvSpPr>
      <xdr:spPr>
        <a:xfrm>
          <a:off x="2527300" y="272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73990</xdr:rowOff>
    </xdr:from>
    <xdr:to>
      <xdr:col>29</xdr:col>
      <xdr:colOff>177800</xdr:colOff>
      <xdr:row>19</xdr:row>
      <xdr:rowOff>4140</xdr:rowOff>
    </xdr:to>
    <xdr:sp macro="" textlink="">
      <xdr:nvSpPr>
        <xdr:cNvPr id="69" name="楕円 68"/>
        <xdr:cNvSpPr/>
      </xdr:nvSpPr>
      <xdr:spPr bwMode="auto">
        <a:xfrm>
          <a:off x="5600700" y="3207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154017</xdr:rowOff>
    </xdr:from>
    <xdr:ext cx="762000" cy="259045"/>
    <xdr:sp macro="" textlink="">
      <xdr:nvSpPr>
        <xdr:cNvPr id="70" name="人口1人当たり決算額の推移該当値テキスト130"/>
        <xdr:cNvSpPr txBox="1"/>
      </xdr:nvSpPr>
      <xdr:spPr>
        <a:xfrm>
          <a:off x="5740400" y="31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149263</xdr:rowOff>
    </xdr:from>
    <xdr:to>
      <xdr:col>26</xdr:col>
      <xdr:colOff>101600</xdr:colOff>
      <xdr:row>19</xdr:row>
      <xdr:rowOff>79413</xdr:rowOff>
    </xdr:to>
    <xdr:sp macro="" textlink="">
      <xdr:nvSpPr>
        <xdr:cNvPr id="71" name="楕円 70"/>
        <xdr:cNvSpPr/>
      </xdr:nvSpPr>
      <xdr:spPr bwMode="auto">
        <a:xfrm>
          <a:off x="4953000" y="3282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64190</xdr:rowOff>
    </xdr:from>
    <xdr:ext cx="736600" cy="259045"/>
    <xdr:sp macro="" textlink="">
      <xdr:nvSpPr>
        <xdr:cNvPr id="72" name="テキスト ボックス 71"/>
        <xdr:cNvSpPr txBox="1"/>
      </xdr:nvSpPr>
      <xdr:spPr>
        <a:xfrm>
          <a:off x="4622800" y="3369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21742</xdr:rowOff>
    </xdr:from>
    <xdr:to>
      <xdr:col>22</xdr:col>
      <xdr:colOff>165100</xdr:colOff>
      <xdr:row>19</xdr:row>
      <xdr:rowOff>123342</xdr:rowOff>
    </xdr:to>
    <xdr:sp macro="" textlink="">
      <xdr:nvSpPr>
        <xdr:cNvPr id="73" name="楕円 72"/>
        <xdr:cNvSpPr/>
      </xdr:nvSpPr>
      <xdr:spPr bwMode="auto">
        <a:xfrm>
          <a:off x="4254500" y="3326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108119</xdr:rowOff>
    </xdr:from>
    <xdr:ext cx="762000" cy="259045"/>
    <xdr:sp macro="" textlink="">
      <xdr:nvSpPr>
        <xdr:cNvPr id="74" name="テキスト ボックス 73"/>
        <xdr:cNvSpPr txBox="1"/>
      </xdr:nvSpPr>
      <xdr:spPr>
        <a:xfrm>
          <a:off x="3924300" y="341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32474</xdr:rowOff>
    </xdr:from>
    <xdr:to>
      <xdr:col>19</xdr:col>
      <xdr:colOff>38100</xdr:colOff>
      <xdr:row>19</xdr:row>
      <xdr:rowOff>134074</xdr:rowOff>
    </xdr:to>
    <xdr:sp macro="" textlink="">
      <xdr:nvSpPr>
        <xdr:cNvPr id="75" name="楕円 74"/>
        <xdr:cNvSpPr/>
      </xdr:nvSpPr>
      <xdr:spPr bwMode="auto">
        <a:xfrm>
          <a:off x="3556000" y="3337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118851</xdr:rowOff>
    </xdr:from>
    <xdr:ext cx="762000" cy="259045"/>
    <xdr:sp macro="" textlink="">
      <xdr:nvSpPr>
        <xdr:cNvPr id="76" name="テキスト ボックス 75"/>
        <xdr:cNvSpPr txBox="1"/>
      </xdr:nvSpPr>
      <xdr:spPr>
        <a:xfrm>
          <a:off x="3225800" y="342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52743</xdr:rowOff>
    </xdr:from>
    <xdr:to>
      <xdr:col>15</xdr:col>
      <xdr:colOff>101600</xdr:colOff>
      <xdr:row>19</xdr:row>
      <xdr:rowOff>154343</xdr:rowOff>
    </xdr:to>
    <xdr:sp macro="" textlink="">
      <xdr:nvSpPr>
        <xdr:cNvPr id="77" name="楕円 76"/>
        <xdr:cNvSpPr/>
      </xdr:nvSpPr>
      <xdr:spPr bwMode="auto">
        <a:xfrm>
          <a:off x="2857500" y="3357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139120</xdr:rowOff>
    </xdr:from>
    <xdr:ext cx="762000" cy="259045"/>
    <xdr:sp macro="" textlink="">
      <xdr:nvSpPr>
        <xdr:cNvPr id="78" name="テキスト ボックス 77"/>
        <xdr:cNvSpPr txBox="1"/>
      </xdr:nvSpPr>
      <xdr:spPr>
        <a:xfrm>
          <a:off x="2527300" y="344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6" name="テキスト ボックス 95"/>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0" name="直線コネクタ 109"/>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1" name="人口1人当たり決算額の推移最小値テキスト445"/>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2" name="直線コネクタ 111"/>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3" name="人口1人当たり決算額の推移最大値テキスト445"/>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4" name="直線コネクタ 113"/>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222326</xdr:rowOff>
    </xdr:from>
    <xdr:to>
      <xdr:col>29</xdr:col>
      <xdr:colOff>127000</xdr:colOff>
      <xdr:row>37</xdr:row>
      <xdr:rowOff>316902</xdr:rowOff>
    </xdr:to>
    <xdr:cxnSp macro="">
      <xdr:nvCxnSpPr>
        <xdr:cNvPr id="115" name="直線コネクタ 114"/>
        <xdr:cNvCxnSpPr/>
      </xdr:nvCxnSpPr>
      <xdr:spPr bwMode="auto">
        <a:xfrm>
          <a:off x="5003800" y="7347026"/>
          <a:ext cx="647700" cy="94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257743</xdr:rowOff>
    </xdr:from>
    <xdr:ext cx="762000" cy="259045"/>
    <xdr:sp macro="" textlink="">
      <xdr:nvSpPr>
        <xdr:cNvPr id="116" name="人口1人当たり決算額の推移平均値テキスト445"/>
        <xdr:cNvSpPr txBox="1"/>
      </xdr:nvSpPr>
      <xdr:spPr>
        <a:xfrm>
          <a:off x="5740400" y="6868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7" name="フローチャート: 判断 116"/>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134250</xdr:rowOff>
    </xdr:from>
    <xdr:to>
      <xdr:col>26</xdr:col>
      <xdr:colOff>50800</xdr:colOff>
      <xdr:row>37</xdr:row>
      <xdr:rowOff>222326</xdr:rowOff>
    </xdr:to>
    <xdr:cxnSp macro="">
      <xdr:nvCxnSpPr>
        <xdr:cNvPr id="118" name="直線コネクタ 117"/>
        <xdr:cNvCxnSpPr/>
      </xdr:nvCxnSpPr>
      <xdr:spPr bwMode="auto">
        <a:xfrm>
          <a:off x="4305300" y="7258950"/>
          <a:ext cx="698500" cy="88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19" name="フローチャート: 判断 118"/>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197905</xdr:rowOff>
    </xdr:from>
    <xdr:ext cx="736600" cy="259045"/>
    <xdr:sp macro="" textlink="">
      <xdr:nvSpPr>
        <xdr:cNvPr id="120" name="テキスト ボックス 119"/>
        <xdr:cNvSpPr txBox="1"/>
      </xdr:nvSpPr>
      <xdr:spPr>
        <a:xfrm>
          <a:off x="4622800" y="68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134250</xdr:rowOff>
    </xdr:from>
    <xdr:to>
      <xdr:col>22</xdr:col>
      <xdr:colOff>114300</xdr:colOff>
      <xdr:row>37</xdr:row>
      <xdr:rowOff>169552</xdr:rowOff>
    </xdr:to>
    <xdr:cxnSp macro="">
      <xdr:nvCxnSpPr>
        <xdr:cNvPr id="121" name="直線コネクタ 120"/>
        <xdr:cNvCxnSpPr/>
      </xdr:nvCxnSpPr>
      <xdr:spPr bwMode="auto">
        <a:xfrm flipV="1">
          <a:off x="3606800" y="7258950"/>
          <a:ext cx="698500" cy="35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2" name="フローチャート: 判断 121"/>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220111</xdr:rowOff>
    </xdr:from>
    <xdr:ext cx="762000" cy="259045"/>
    <xdr:sp macro="" textlink="">
      <xdr:nvSpPr>
        <xdr:cNvPr id="123" name="テキスト ボックス 122"/>
        <xdr:cNvSpPr txBox="1"/>
      </xdr:nvSpPr>
      <xdr:spPr>
        <a:xfrm>
          <a:off x="3924300" y="683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169552</xdr:rowOff>
    </xdr:from>
    <xdr:to>
      <xdr:col>18</xdr:col>
      <xdr:colOff>177800</xdr:colOff>
      <xdr:row>37</xdr:row>
      <xdr:rowOff>170173</xdr:rowOff>
    </xdr:to>
    <xdr:cxnSp macro="">
      <xdr:nvCxnSpPr>
        <xdr:cNvPr id="124" name="直線コネクタ 123"/>
        <xdr:cNvCxnSpPr/>
      </xdr:nvCxnSpPr>
      <xdr:spPr bwMode="auto">
        <a:xfrm flipV="1">
          <a:off x="2908300" y="7294252"/>
          <a:ext cx="698500" cy="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5" name="フローチャート: 判断 124"/>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241959</xdr:rowOff>
    </xdr:from>
    <xdr:ext cx="762000" cy="259045"/>
    <xdr:sp macro="" textlink="">
      <xdr:nvSpPr>
        <xdr:cNvPr id="126" name="テキスト ボックス 125"/>
        <xdr:cNvSpPr txBox="1"/>
      </xdr:nvSpPr>
      <xdr:spPr>
        <a:xfrm>
          <a:off x="32258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7" name="フローチャート: 判断 126"/>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292871</xdr:rowOff>
    </xdr:from>
    <xdr:ext cx="762000" cy="259045"/>
    <xdr:sp macro="" textlink="">
      <xdr:nvSpPr>
        <xdr:cNvPr id="128" name="テキスト ボックス 127"/>
        <xdr:cNvSpPr txBox="1"/>
      </xdr:nvSpPr>
      <xdr:spPr>
        <a:xfrm>
          <a:off x="2527300" y="69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266102</xdr:rowOff>
    </xdr:from>
    <xdr:to>
      <xdr:col>29</xdr:col>
      <xdr:colOff>177800</xdr:colOff>
      <xdr:row>38</xdr:row>
      <xdr:rowOff>24802</xdr:rowOff>
    </xdr:to>
    <xdr:sp macro="" textlink="">
      <xdr:nvSpPr>
        <xdr:cNvPr id="134" name="楕円 133"/>
        <xdr:cNvSpPr/>
      </xdr:nvSpPr>
      <xdr:spPr bwMode="auto">
        <a:xfrm>
          <a:off x="5600700" y="7390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238179</xdr:rowOff>
    </xdr:from>
    <xdr:ext cx="762000" cy="259045"/>
    <xdr:sp macro="" textlink="">
      <xdr:nvSpPr>
        <xdr:cNvPr id="135" name="人口1人当たり決算額の推移該当値テキスト445"/>
        <xdr:cNvSpPr txBox="1"/>
      </xdr:nvSpPr>
      <xdr:spPr>
        <a:xfrm>
          <a:off x="5740400" y="736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171526</xdr:rowOff>
    </xdr:from>
    <xdr:to>
      <xdr:col>26</xdr:col>
      <xdr:colOff>101600</xdr:colOff>
      <xdr:row>37</xdr:row>
      <xdr:rowOff>273126</xdr:rowOff>
    </xdr:to>
    <xdr:sp macro="" textlink="">
      <xdr:nvSpPr>
        <xdr:cNvPr id="136" name="楕円 135"/>
        <xdr:cNvSpPr/>
      </xdr:nvSpPr>
      <xdr:spPr bwMode="auto">
        <a:xfrm>
          <a:off x="4953000" y="7296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257903</xdr:rowOff>
    </xdr:from>
    <xdr:ext cx="736600" cy="259045"/>
    <xdr:sp macro="" textlink="">
      <xdr:nvSpPr>
        <xdr:cNvPr id="137" name="テキスト ボックス 136"/>
        <xdr:cNvSpPr txBox="1"/>
      </xdr:nvSpPr>
      <xdr:spPr>
        <a:xfrm>
          <a:off x="4622800" y="7382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83450</xdr:rowOff>
    </xdr:from>
    <xdr:to>
      <xdr:col>22</xdr:col>
      <xdr:colOff>165100</xdr:colOff>
      <xdr:row>37</xdr:row>
      <xdr:rowOff>185050</xdr:rowOff>
    </xdr:to>
    <xdr:sp macro="" textlink="">
      <xdr:nvSpPr>
        <xdr:cNvPr id="138" name="楕円 137"/>
        <xdr:cNvSpPr/>
      </xdr:nvSpPr>
      <xdr:spPr bwMode="auto">
        <a:xfrm>
          <a:off x="4254500" y="7208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169827</xdr:rowOff>
    </xdr:from>
    <xdr:ext cx="762000" cy="259045"/>
    <xdr:sp macro="" textlink="">
      <xdr:nvSpPr>
        <xdr:cNvPr id="139" name="テキスト ボックス 138"/>
        <xdr:cNvSpPr txBox="1"/>
      </xdr:nvSpPr>
      <xdr:spPr>
        <a:xfrm>
          <a:off x="3924300" y="72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118752</xdr:rowOff>
    </xdr:from>
    <xdr:to>
      <xdr:col>19</xdr:col>
      <xdr:colOff>38100</xdr:colOff>
      <xdr:row>37</xdr:row>
      <xdr:rowOff>220352</xdr:rowOff>
    </xdr:to>
    <xdr:sp macro="" textlink="">
      <xdr:nvSpPr>
        <xdr:cNvPr id="140" name="楕円 139"/>
        <xdr:cNvSpPr/>
      </xdr:nvSpPr>
      <xdr:spPr bwMode="auto">
        <a:xfrm>
          <a:off x="3556000" y="7243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205129</xdr:rowOff>
    </xdr:from>
    <xdr:ext cx="762000" cy="259045"/>
    <xdr:sp macro="" textlink="">
      <xdr:nvSpPr>
        <xdr:cNvPr id="141" name="テキスト ボックス 140"/>
        <xdr:cNvSpPr txBox="1"/>
      </xdr:nvSpPr>
      <xdr:spPr>
        <a:xfrm>
          <a:off x="3225800" y="732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119373</xdr:rowOff>
    </xdr:from>
    <xdr:to>
      <xdr:col>15</xdr:col>
      <xdr:colOff>101600</xdr:colOff>
      <xdr:row>37</xdr:row>
      <xdr:rowOff>220973</xdr:rowOff>
    </xdr:to>
    <xdr:sp macro="" textlink="">
      <xdr:nvSpPr>
        <xdr:cNvPr id="142" name="楕円 141"/>
        <xdr:cNvSpPr/>
      </xdr:nvSpPr>
      <xdr:spPr bwMode="auto">
        <a:xfrm>
          <a:off x="2857500" y="7244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205750</xdr:rowOff>
    </xdr:from>
    <xdr:ext cx="762000" cy="259045"/>
    <xdr:sp macro="" textlink="">
      <xdr:nvSpPr>
        <xdr:cNvPr id="143" name="テキスト ボックス 142"/>
        <xdr:cNvSpPr txBox="1"/>
      </xdr:nvSpPr>
      <xdr:spPr>
        <a:xfrm>
          <a:off x="2527300" y="7330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静岡県菊川市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47,179
43,148
94.19
26,028,001
24,706,525
384,922
12,566,244
17,001,792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53302</xdr:rowOff>
    </xdr:from>
    <xdr:to>
      <xdr:col>24</xdr:col>
      <xdr:colOff>63500</xdr:colOff>
      <xdr:row>38</xdr:row>
      <xdr:rowOff>86284</xdr:rowOff>
    </xdr:to>
    <xdr:cxnSp macro="">
      <xdr:nvCxnSpPr>
        <xdr:cNvPr id="61" name="直線コネクタ 60"/>
        <xdr:cNvCxnSpPr/>
      </xdr:nvCxnSpPr>
      <xdr:spPr>
        <a:xfrm flipV="1">
          <a:off x="3797300" y="6568402"/>
          <a:ext cx="838200" cy="3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121188</xdr:rowOff>
    </xdr:from>
    <xdr:ext cx="599010" cy="259045"/>
    <xdr:sp macro="" textlink="">
      <xdr:nvSpPr>
        <xdr:cNvPr id="62" name="人件費平均値テキスト"/>
        <xdr:cNvSpPr txBox="1"/>
      </xdr:nvSpPr>
      <xdr:spPr>
        <a:xfrm>
          <a:off x="4686300" y="5950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86284</xdr:rowOff>
    </xdr:from>
    <xdr:to>
      <xdr:col>19</xdr:col>
      <xdr:colOff>177800</xdr:colOff>
      <xdr:row>38</xdr:row>
      <xdr:rowOff>118542</xdr:rowOff>
    </xdr:to>
    <xdr:cxnSp macro="">
      <xdr:nvCxnSpPr>
        <xdr:cNvPr id="64" name="直線コネクタ 63"/>
        <xdr:cNvCxnSpPr/>
      </xdr:nvCxnSpPr>
      <xdr:spPr>
        <a:xfrm flipV="1">
          <a:off x="2908300" y="6601384"/>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145521</xdr:rowOff>
    </xdr:from>
    <xdr:ext cx="534377" cy="259045"/>
    <xdr:sp macro="" textlink="">
      <xdr:nvSpPr>
        <xdr:cNvPr id="66" name="テキスト ボックス 65"/>
        <xdr:cNvSpPr txBox="1"/>
      </xdr:nvSpPr>
      <xdr:spPr>
        <a:xfrm>
          <a:off x="3530111" y="597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118542</xdr:rowOff>
    </xdr:from>
    <xdr:to>
      <xdr:col>15</xdr:col>
      <xdr:colOff>50800</xdr:colOff>
      <xdr:row>38</xdr:row>
      <xdr:rowOff>130683</xdr:rowOff>
    </xdr:to>
    <xdr:cxnSp macro="">
      <xdr:nvCxnSpPr>
        <xdr:cNvPr id="67" name="直線コネクタ 66"/>
        <xdr:cNvCxnSpPr/>
      </xdr:nvCxnSpPr>
      <xdr:spPr>
        <a:xfrm flipV="1">
          <a:off x="2019300" y="6633642"/>
          <a:ext cx="889000" cy="1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165193</xdr:rowOff>
    </xdr:from>
    <xdr:ext cx="534377" cy="259045"/>
    <xdr:sp macro="" textlink="">
      <xdr:nvSpPr>
        <xdr:cNvPr id="69" name="テキスト ボックス 68"/>
        <xdr:cNvSpPr txBox="1"/>
      </xdr:nvSpPr>
      <xdr:spPr>
        <a:xfrm>
          <a:off x="2641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130683</xdr:rowOff>
    </xdr:from>
    <xdr:to>
      <xdr:col>10</xdr:col>
      <xdr:colOff>114300</xdr:colOff>
      <xdr:row>38</xdr:row>
      <xdr:rowOff>142773</xdr:rowOff>
    </xdr:to>
    <xdr:cxnSp macro="">
      <xdr:nvCxnSpPr>
        <xdr:cNvPr id="70" name="直線コネクタ 69"/>
        <xdr:cNvCxnSpPr/>
      </xdr:nvCxnSpPr>
      <xdr:spPr>
        <a:xfrm flipV="1">
          <a:off x="1130300" y="6645783"/>
          <a:ext cx="8890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7726</xdr:rowOff>
    </xdr:from>
    <xdr:ext cx="534377" cy="259045"/>
    <xdr:sp macro="" textlink="">
      <xdr:nvSpPr>
        <xdr:cNvPr id="72" name="テキスト ボックス 71"/>
        <xdr:cNvSpPr txBox="1"/>
      </xdr:nvSpPr>
      <xdr:spPr>
        <a:xfrm>
          <a:off x="1752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18178</xdr:rowOff>
    </xdr:from>
    <xdr:ext cx="534377" cy="259045"/>
    <xdr:sp macro="" textlink="">
      <xdr:nvSpPr>
        <xdr:cNvPr id="74" name="テキスト ボックス 73"/>
        <xdr:cNvSpPr txBox="1"/>
      </xdr:nvSpPr>
      <xdr:spPr>
        <a:xfrm>
          <a:off x="863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2502</xdr:rowOff>
    </xdr:from>
    <xdr:to>
      <xdr:col>24</xdr:col>
      <xdr:colOff>114300</xdr:colOff>
      <xdr:row>38</xdr:row>
      <xdr:rowOff>104102</xdr:rowOff>
    </xdr:to>
    <xdr:sp macro="" textlink="">
      <xdr:nvSpPr>
        <xdr:cNvPr id="80" name="楕円 79"/>
        <xdr:cNvSpPr/>
      </xdr:nvSpPr>
      <xdr:spPr>
        <a:xfrm>
          <a:off x="4584700" y="651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88879</xdr:rowOff>
    </xdr:from>
    <xdr:ext cx="534377" cy="259045"/>
    <xdr:sp macro="" textlink="">
      <xdr:nvSpPr>
        <xdr:cNvPr id="81" name="人件費該当値テキスト"/>
        <xdr:cNvSpPr txBox="1"/>
      </xdr:nvSpPr>
      <xdr:spPr>
        <a:xfrm>
          <a:off x="4686300" y="643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35484</xdr:rowOff>
    </xdr:from>
    <xdr:to>
      <xdr:col>20</xdr:col>
      <xdr:colOff>38100</xdr:colOff>
      <xdr:row>38</xdr:row>
      <xdr:rowOff>137084</xdr:rowOff>
    </xdr:to>
    <xdr:sp macro="" textlink="">
      <xdr:nvSpPr>
        <xdr:cNvPr id="82" name="楕円 81"/>
        <xdr:cNvSpPr/>
      </xdr:nvSpPr>
      <xdr:spPr>
        <a:xfrm>
          <a:off x="3746500" y="65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128211</xdr:rowOff>
    </xdr:from>
    <xdr:ext cx="534377" cy="259045"/>
    <xdr:sp macro="" textlink="">
      <xdr:nvSpPr>
        <xdr:cNvPr id="83" name="テキスト ボックス 82"/>
        <xdr:cNvSpPr txBox="1"/>
      </xdr:nvSpPr>
      <xdr:spPr>
        <a:xfrm>
          <a:off x="3530111" y="664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67742</xdr:rowOff>
    </xdr:from>
    <xdr:to>
      <xdr:col>15</xdr:col>
      <xdr:colOff>101600</xdr:colOff>
      <xdr:row>38</xdr:row>
      <xdr:rowOff>169342</xdr:rowOff>
    </xdr:to>
    <xdr:sp macro="" textlink="">
      <xdr:nvSpPr>
        <xdr:cNvPr id="84" name="楕円 83"/>
        <xdr:cNvSpPr/>
      </xdr:nvSpPr>
      <xdr:spPr>
        <a:xfrm>
          <a:off x="2857500" y="65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160469</xdr:rowOff>
    </xdr:from>
    <xdr:ext cx="534377" cy="259045"/>
    <xdr:sp macro="" textlink="">
      <xdr:nvSpPr>
        <xdr:cNvPr id="85" name="テキスト ボックス 84"/>
        <xdr:cNvSpPr txBox="1"/>
      </xdr:nvSpPr>
      <xdr:spPr>
        <a:xfrm>
          <a:off x="2641111" y="667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79883</xdr:rowOff>
    </xdr:from>
    <xdr:to>
      <xdr:col>10</xdr:col>
      <xdr:colOff>165100</xdr:colOff>
      <xdr:row>39</xdr:row>
      <xdr:rowOff>10033</xdr:rowOff>
    </xdr:to>
    <xdr:sp macro="" textlink="">
      <xdr:nvSpPr>
        <xdr:cNvPr id="86" name="楕円 85"/>
        <xdr:cNvSpPr/>
      </xdr:nvSpPr>
      <xdr:spPr>
        <a:xfrm>
          <a:off x="1968500" y="65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1160</xdr:rowOff>
    </xdr:from>
    <xdr:ext cx="534377" cy="259045"/>
    <xdr:sp macro="" textlink="">
      <xdr:nvSpPr>
        <xdr:cNvPr id="87" name="テキスト ボックス 86"/>
        <xdr:cNvSpPr txBox="1"/>
      </xdr:nvSpPr>
      <xdr:spPr>
        <a:xfrm>
          <a:off x="1752111" y="668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91973</xdr:rowOff>
    </xdr:from>
    <xdr:to>
      <xdr:col>6</xdr:col>
      <xdr:colOff>38100</xdr:colOff>
      <xdr:row>39</xdr:row>
      <xdr:rowOff>22123</xdr:rowOff>
    </xdr:to>
    <xdr:sp macro="" textlink="">
      <xdr:nvSpPr>
        <xdr:cNvPr id="88" name="楕円 87"/>
        <xdr:cNvSpPr/>
      </xdr:nvSpPr>
      <xdr:spPr>
        <a:xfrm>
          <a:off x="1079500" y="66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13250</xdr:rowOff>
    </xdr:from>
    <xdr:ext cx="534377" cy="259045"/>
    <xdr:sp macro="" textlink="">
      <xdr:nvSpPr>
        <xdr:cNvPr id="89" name="テキスト ボックス 88"/>
        <xdr:cNvSpPr txBox="1"/>
      </xdr:nvSpPr>
      <xdr:spPr>
        <a:xfrm>
          <a:off x="863111" y="669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128410</xdr:rowOff>
    </xdr:from>
    <xdr:to>
      <xdr:col>24</xdr:col>
      <xdr:colOff>63500</xdr:colOff>
      <xdr:row>58</xdr:row>
      <xdr:rowOff>163449</xdr:rowOff>
    </xdr:to>
    <xdr:cxnSp macro="">
      <xdr:nvCxnSpPr>
        <xdr:cNvPr id="119" name="直線コネクタ 118"/>
        <xdr:cNvCxnSpPr/>
      </xdr:nvCxnSpPr>
      <xdr:spPr>
        <a:xfrm flipV="1">
          <a:off x="3797300" y="10072510"/>
          <a:ext cx="838200" cy="3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122166</xdr:rowOff>
    </xdr:from>
    <xdr:ext cx="599010" cy="259045"/>
    <xdr:sp macro="" textlink="">
      <xdr:nvSpPr>
        <xdr:cNvPr id="120" name="物件費平均値テキスト"/>
        <xdr:cNvSpPr txBox="1"/>
      </xdr:nvSpPr>
      <xdr:spPr>
        <a:xfrm>
          <a:off x="4686300" y="9380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111760</xdr:rowOff>
    </xdr:from>
    <xdr:to>
      <xdr:col>19</xdr:col>
      <xdr:colOff>177800</xdr:colOff>
      <xdr:row>58</xdr:row>
      <xdr:rowOff>163449</xdr:rowOff>
    </xdr:to>
    <xdr:cxnSp macro="">
      <xdr:nvCxnSpPr>
        <xdr:cNvPr id="122" name="直線コネクタ 121"/>
        <xdr:cNvCxnSpPr/>
      </xdr:nvCxnSpPr>
      <xdr:spPr>
        <a:xfrm>
          <a:off x="2908300" y="10055860"/>
          <a:ext cx="889000" cy="5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130980</xdr:rowOff>
    </xdr:from>
    <xdr:ext cx="534377" cy="259045"/>
    <xdr:sp macro="" textlink="">
      <xdr:nvSpPr>
        <xdr:cNvPr id="124" name="テキスト ボックス 123"/>
        <xdr:cNvSpPr txBox="1"/>
      </xdr:nvSpPr>
      <xdr:spPr>
        <a:xfrm>
          <a:off x="3530111" y="938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111760</xdr:rowOff>
    </xdr:from>
    <xdr:to>
      <xdr:col>15</xdr:col>
      <xdr:colOff>50800</xdr:colOff>
      <xdr:row>59</xdr:row>
      <xdr:rowOff>9131</xdr:rowOff>
    </xdr:to>
    <xdr:cxnSp macro="">
      <xdr:nvCxnSpPr>
        <xdr:cNvPr id="125" name="直線コネクタ 124"/>
        <xdr:cNvCxnSpPr/>
      </xdr:nvCxnSpPr>
      <xdr:spPr>
        <a:xfrm flipV="1">
          <a:off x="2019300" y="10055860"/>
          <a:ext cx="889000" cy="6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126826</xdr:rowOff>
    </xdr:from>
    <xdr:ext cx="534377" cy="259045"/>
    <xdr:sp macro="" textlink="">
      <xdr:nvSpPr>
        <xdr:cNvPr id="127" name="テキスト ボックス 126"/>
        <xdr:cNvSpPr txBox="1"/>
      </xdr:nvSpPr>
      <xdr:spPr>
        <a:xfrm>
          <a:off x="2641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9131</xdr:rowOff>
    </xdr:from>
    <xdr:to>
      <xdr:col>10</xdr:col>
      <xdr:colOff>114300</xdr:colOff>
      <xdr:row>59</xdr:row>
      <xdr:rowOff>13792</xdr:rowOff>
    </xdr:to>
    <xdr:cxnSp macro="">
      <xdr:nvCxnSpPr>
        <xdr:cNvPr id="128" name="直線コネクタ 127"/>
        <xdr:cNvCxnSpPr/>
      </xdr:nvCxnSpPr>
      <xdr:spPr>
        <a:xfrm flipV="1">
          <a:off x="1130300" y="10124681"/>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39158</xdr:rowOff>
    </xdr:from>
    <xdr:ext cx="534377" cy="259045"/>
    <xdr:sp macro="" textlink="">
      <xdr:nvSpPr>
        <xdr:cNvPr id="130" name="テキスト ボックス 129"/>
        <xdr:cNvSpPr txBox="1"/>
      </xdr:nvSpPr>
      <xdr:spPr>
        <a:xfrm>
          <a:off x="1752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89146</xdr:rowOff>
    </xdr:from>
    <xdr:ext cx="534377" cy="259045"/>
    <xdr:sp macro="" textlink="">
      <xdr:nvSpPr>
        <xdr:cNvPr id="132" name="テキスト ボックス 131"/>
        <xdr:cNvSpPr txBox="1"/>
      </xdr:nvSpPr>
      <xdr:spPr>
        <a:xfrm>
          <a:off x="863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77610</xdr:rowOff>
    </xdr:from>
    <xdr:to>
      <xdr:col>24</xdr:col>
      <xdr:colOff>114300</xdr:colOff>
      <xdr:row>59</xdr:row>
      <xdr:rowOff>7760</xdr:rowOff>
    </xdr:to>
    <xdr:sp macro="" textlink="">
      <xdr:nvSpPr>
        <xdr:cNvPr id="138" name="楕円 137"/>
        <xdr:cNvSpPr/>
      </xdr:nvSpPr>
      <xdr:spPr>
        <a:xfrm>
          <a:off x="4584700" y="100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163987</xdr:rowOff>
    </xdr:from>
    <xdr:ext cx="534377" cy="259045"/>
    <xdr:sp macro="" textlink="">
      <xdr:nvSpPr>
        <xdr:cNvPr id="139" name="物件費該当値テキスト"/>
        <xdr:cNvSpPr txBox="1"/>
      </xdr:nvSpPr>
      <xdr:spPr>
        <a:xfrm>
          <a:off x="4686300" y="993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112649</xdr:rowOff>
    </xdr:from>
    <xdr:to>
      <xdr:col>20</xdr:col>
      <xdr:colOff>38100</xdr:colOff>
      <xdr:row>59</xdr:row>
      <xdr:rowOff>42799</xdr:rowOff>
    </xdr:to>
    <xdr:sp macro="" textlink="">
      <xdr:nvSpPr>
        <xdr:cNvPr id="140" name="楕円 139"/>
        <xdr:cNvSpPr/>
      </xdr:nvSpPr>
      <xdr:spPr>
        <a:xfrm>
          <a:off x="3746500" y="100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33926</xdr:rowOff>
    </xdr:from>
    <xdr:ext cx="534377" cy="259045"/>
    <xdr:sp macro="" textlink="">
      <xdr:nvSpPr>
        <xdr:cNvPr id="141" name="テキスト ボックス 140"/>
        <xdr:cNvSpPr txBox="1"/>
      </xdr:nvSpPr>
      <xdr:spPr>
        <a:xfrm>
          <a:off x="3530111" y="101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60960</xdr:rowOff>
    </xdr:from>
    <xdr:to>
      <xdr:col>15</xdr:col>
      <xdr:colOff>101600</xdr:colOff>
      <xdr:row>58</xdr:row>
      <xdr:rowOff>162560</xdr:rowOff>
    </xdr:to>
    <xdr:sp macro="" textlink="">
      <xdr:nvSpPr>
        <xdr:cNvPr id="142" name="楕円 141"/>
        <xdr:cNvSpPr/>
      </xdr:nvSpPr>
      <xdr:spPr>
        <a:xfrm>
          <a:off x="28575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153687</xdr:rowOff>
    </xdr:from>
    <xdr:ext cx="534377" cy="259045"/>
    <xdr:sp macro="" textlink="">
      <xdr:nvSpPr>
        <xdr:cNvPr id="143" name="テキスト ボックス 142"/>
        <xdr:cNvSpPr txBox="1"/>
      </xdr:nvSpPr>
      <xdr:spPr>
        <a:xfrm>
          <a:off x="2641111" y="100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129781</xdr:rowOff>
    </xdr:from>
    <xdr:to>
      <xdr:col>10</xdr:col>
      <xdr:colOff>165100</xdr:colOff>
      <xdr:row>59</xdr:row>
      <xdr:rowOff>59931</xdr:rowOff>
    </xdr:to>
    <xdr:sp macro="" textlink="">
      <xdr:nvSpPr>
        <xdr:cNvPr id="144" name="楕円 143"/>
        <xdr:cNvSpPr/>
      </xdr:nvSpPr>
      <xdr:spPr>
        <a:xfrm>
          <a:off x="1968500" y="1007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51058</xdr:rowOff>
    </xdr:from>
    <xdr:ext cx="534377" cy="259045"/>
    <xdr:sp macro="" textlink="">
      <xdr:nvSpPr>
        <xdr:cNvPr id="145" name="テキスト ボックス 144"/>
        <xdr:cNvSpPr txBox="1"/>
      </xdr:nvSpPr>
      <xdr:spPr>
        <a:xfrm>
          <a:off x="1752111" y="1016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134442</xdr:rowOff>
    </xdr:from>
    <xdr:to>
      <xdr:col>6</xdr:col>
      <xdr:colOff>38100</xdr:colOff>
      <xdr:row>59</xdr:row>
      <xdr:rowOff>64592</xdr:rowOff>
    </xdr:to>
    <xdr:sp macro="" textlink="">
      <xdr:nvSpPr>
        <xdr:cNvPr id="146" name="楕円 145"/>
        <xdr:cNvSpPr/>
      </xdr:nvSpPr>
      <xdr:spPr>
        <a:xfrm>
          <a:off x="1079500" y="1007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55719</xdr:rowOff>
    </xdr:from>
    <xdr:ext cx="534377" cy="259045"/>
    <xdr:sp macro="" textlink="">
      <xdr:nvSpPr>
        <xdr:cNvPr id="147" name="テキスト ボックス 146"/>
        <xdr:cNvSpPr txBox="1"/>
      </xdr:nvSpPr>
      <xdr:spPr>
        <a:xfrm>
          <a:off x="863111" y="1017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128384</xdr:rowOff>
    </xdr:from>
    <xdr:to>
      <xdr:col>24</xdr:col>
      <xdr:colOff>63500</xdr:colOff>
      <xdr:row>78</xdr:row>
      <xdr:rowOff>135413</xdr:rowOff>
    </xdr:to>
    <xdr:cxnSp macro="">
      <xdr:nvCxnSpPr>
        <xdr:cNvPr id="176" name="直線コネクタ 175"/>
        <xdr:cNvCxnSpPr/>
      </xdr:nvCxnSpPr>
      <xdr:spPr>
        <a:xfrm>
          <a:off x="3797300" y="13501484"/>
          <a:ext cx="8382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128384</xdr:rowOff>
    </xdr:from>
    <xdr:to>
      <xdr:col>19</xdr:col>
      <xdr:colOff>177800</xdr:colOff>
      <xdr:row>78</xdr:row>
      <xdr:rowOff>136176</xdr:rowOff>
    </xdr:to>
    <xdr:cxnSp macro="">
      <xdr:nvCxnSpPr>
        <xdr:cNvPr id="179" name="直線コネクタ 178"/>
        <xdr:cNvCxnSpPr/>
      </xdr:nvCxnSpPr>
      <xdr:spPr>
        <a:xfrm flipV="1">
          <a:off x="2908300" y="13501484"/>
          <a:ext cx="889000" cy="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127437</xdr:rowOff>
    </xdr:from>
    <xdr:ext cx="469744" cy="259045"/>
    <xdr:sp macro="" textlink="">
      <xdr:nvSpPr>
        <xdr:cNvPr id="181" name="テキスト ボックス 180"/>
        <xdr:cNvSpPr txBox="1"/>
      </xdr:nvSpPr>
      <xdr:spPr>
        <a:xfrm>
          <a:off x="3562428" y="131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136176</xdr:rowOff>
    </xdr:from>
    <xdr:to>
      <xdr:col>15</xdr:col>
      <xdr:colOff>50800</xdr:colOff>
      <xdr:row>78</xdr:row>
      <xdr:rowOff>162370</xdr:rowOff>
    </xdr:to>
    <xdr:cxnSp macro="">
      <xdr:nvCxnSpPr>
        <xdr:cNvPr id="182" name="直線コネクタ 181"/>
        <xdr:cNvCxnSpPr/>
      </xdr:nvCxnSpPr>
      <xdr:spPr>
        <a:xfrm flipV="1">
          <a:off x="2019300" y="13509276"/>
          <a:ext cx="889000" cy="2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148958</xdr:rowOff>
    </xdr:from>
    <xdr:to>
      <xdr:col>10</xdr:col>
      <xdr:colOff>114300</xdr:colOff>
      <xdr:row>78</xdr:row>
      <xdr:rowOff>162370</xdr:rowOff>
    </xdr:to>
    <xdr:cxnSp macro="">
      <xdr:nvCxnSpPr>
        <xdr:cNvPr id="185" name="直線コネクタ 184"/>
        <xdr:cNvCxnSpPr/>
      </xdr:nvCxnSpPr>
      <xdr:spPr>
        <a:xfrm>
          <a:off x="1130300" y="13522058"/>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84613</xdr:rowOff>
    </xdr:from>
    <xdr:to>
      <xdr:col>24</xdr:col>
      <xdr:colOff>114300</xdr:colOff>
      <xdr:row>79</xdr:row>
      <xdr:rowOff>14763</xdr:rowOff>
    </xdr:to>
    <xdr:sp macro="" textlink="">
      <xdr:nvSpPr>
        <xdr:cNvPr id="195" name="楕円 194"/>
        <xdr:cNvSpPr/>
      </xdr:nvSpPr>
      <xdr:spPr>
        <a:xfrm>
          <a:off x="4584700" y="1345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170990</xdr:rowOff>
    </xdr:from>
    <xdr:ext cx="469744" cy="259045"/>
    <xdr:sp macro="" textlink="">
      <xdr:nvSpPr>
        <xdr:cNvPr id="196" name="維持補修費該当値テキスト"/>
        <xdr:cNvSpPr txBox="1"/>
      </xdr:nvSpPr>
      <xdr:spPr>
        <a:xfrm>
          <a:off x="4686300" y="1337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77584</xdr:rowOff>
    </xdr:from>
    <xdr:to>
      <xdr:col>20</xdr:col>
      <xdr:colOff>38100</xdr:colOff>
      <xdr:row>79</xdr:row>
      <xdr:rowOff>7734</xdr:rowOff>
    </xdr:to>
    <xdr:sp macro="" textlink="">
      <xdr:nvSpPr>
        <xdr:cNvPr id="197" name="楕円 196"/>
        <xdr:cNvSpPr/>
      </xdr:nvSpPr>
      <xdr:spPr>
        <a:xfrm>
          <a:off x="3746500" y="134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170311</xdr:rowOff>
    </xdr:from>
    <xdr:ext cx="469744" cy="259045"/>
    <xdr:sp macro="" textlink="">
      <xdr:nvSpPr>
        <xdr:cNvPr id="198" name="テキスト ボックス 197"/>
        <xdr:cNvSpPr txBox="1"/>
      </xdr:nvSpPr>
      <xdr:spPr>
        <a:xfrm>
          <a:off x="3562428" y="1354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85376</xdr:rowOff>
    </xdr:from>
    <xdr:to>
      <xdr:col>15</xdr:col>
      <xdr:colOff>101600</xdr:colOff>
      <xdr:row>79</xdr:row>
      <xdr:rowOff>15526</xdr:rowOff>
    </xdr:to>
    <xdr:sp macro="" textlink="">
      <xdr:nvSpPr>
        <xdr:cNvPr id="199" name="楕円 198"/>
        <xdr:cNvSpPr/>
      </xdr:nvSpPr>
      <xdr:spPr>
        <a:xfrm>
          <a:off x="2857500" y="134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6653</xdr:rowOff>
    </xdr:from>
    <xdr:ext cx="469744" cy="259045"/>
    <xdr:sp macro="" textlink="">
      <xdr:nvSpPr>
        <xdr:cNvPr id="200" name="テキスト ボックス 199"/>
        <xdr:cNvSpPr txBox="1"/>
      </xdr:nvSpPr>
      <xdr:spPr>
        <a:xfrm>
          <a:off x="2673428" y="1355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111570</xdr:rowOff>
    </xdr:from>
    <xdr:to>
      <xdr:col>10</xdr:col>
      <xdr:colOff>165100</xdr:colOff>
      <xdr:row>79</xdr:row>
      <xdr:rowOff>41720</xdr:rowOff>
    </xdr:to>
    <xdr:sp macro="" textlink="">
      <xdr:nvSpPr>
        <xdr:cNvPr id="201" name="楕円 200"/>
        <xdr:cNvSpPr/>
      </xdr:nvSpPr>
      <xdr:spPr>
        <a:xfrm>
          <a:off x="1968500" y="1348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32847</xdr:rowOff>
    </xdr:from>
    <xdr:ext cx="469744" cy="259045"/>
    <xdr:sp macro="" textlink="">
      <xdr:nvSpPr>
        <xdr:cNvPr id="202" name="テキスト ボックス 201"/>
        <xdr:cNvSpPr txBox="1"/>
      </xdr:nvSpPr>
      <xdr:spPr>
        <a:xfrm>
          <a:off x="1784428" y="1357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98158</xdr:rowOff>
    </xdr:from>
    <xdr:to>
      <xdr:col>6</xdr:col>
      <xdr:colOff>38100</xdr:colOff>
      <xdr:row>79</xdr:row>
      <xdr:rowOff>28308</xdr:rowOff>
    </xdr:to>
    <xdr:sp macro="" textlink="">
      <xdr:nvSpPr>
        <xdr:cNvPr id="203" name="楕円 202"/>
        <xdr:cNvSpPr/>
      </xdr:nvSpPr>
      <xdr:spPr>
        <a:xfrm>
          <a:off x="1079500" y="1347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19435</xdr:rowOff>
    </xdr:from>
    <xdr:ext cx="469744" cy="259045"/>
    <xdr:sp macro="" textlink="">
      <xdr:nvSpPr>
        <xdr:cNvPr id="204" name="テキスト ボックス 203"/>
        <xdr:cNvSpPr txBox="1"/>
      </xdr:nvSpPr>
      <xdr:spPr>
        <a:xfrm>
          <a:off x="895428" y="1356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125755</xdr:rowOff>
    </xdr:from>
    <xdr:to>
      <xdr:col>24</xdr:col>
      <xdr:colOff>63500</xdr:colOff>
      <xdr:row>96</xdr:row>
      <xdr:rowOff>63754</xdr:rowOff>
    </xdr:to>
    <xdr:cxnSp macro="">
      <xdr:nvCxnSpPr>
        <xdr:cNvPr id="234" name="直線コネクタ 233"/>
        <xdr:cNvCxnSpPr/>
      </xdr:nvCxnSpPr>
      <xdr:spPr>
        <a:xfrm flipV="1">
          <a:off x="3797300" y="16413505"/>
          <a:ext cx="838200" cy="10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63754</xdr:rowOff>
    </xdr:from>
    <xdr:to>
      <xdr:col>19</xdr:col>
      <xdr:colOff>177800</xdr:colOff>
      <xdr:row>97</xdr:row>
      <xdr:rowOff>38481</xdr:rowOff>
    </xdr:to>
    <xdr:cxnSp macro="">
      <xdr:nvCxnSpPr>
        <xdr:cNvPr id="237" name="直線コネクタ 236"/>
        <xdr:cNvCxnSpPr/>
      </xdr:nvCxnSpPr>
      <xdr:spPr>
        <a:xfrm flipV="1">
          <a:off x="2908300" y="16522954"/>
          <a:ext cx="889000" cy="1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14390</xdr:rowOff>
    </xdr:from>
    <xdr:to>
      <xdr:col>15</xdr:col>
      <xdr:colOff>50800</xdr:colOff>
      <xdr:row>97</xdr:row>
      <xdr:rowOff>38481</xdr:rowOff>
    </xdr:to>
    <xdr:cxnSp macro="">
      <xdr:nvCxnSpPr>
        <xdr:cNvPr id="240" name="直線コネクタ 239"/>
        <xdr:cNvCxnSpPr/>
      </xdr:nvCxnSpPr>
      <xdr:spPr>
        <a:xfrm>
          <a:off x="2019300" y="16473590"/>
          <a:ext cx="889000" cy="19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67073</xdr:rowOff>
    </xdr:from>
    <xdr:ext cx="599010" cy="259045"/>
    <xdr:sp macro="" textlink="">
      <xdr:nvSpPr>
        <xdr:cNvPr id="242" name="テキスト ボックス 241"/>
        <xdr:cNvSpPr txBox="1"/>
      </xdr:nvSpPr>
      <xdr:spPr>
        <a:xfrm>
          <a:off x="2608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14390</xdr:rowOff>
    </xdr:from>
    <xdr:to>
      <xdr:col>10</xdr:col>
      <xdr:colOff>114300</xdr:colOff>
      <xdr:row>97</xdr:row>
      <xdr:rowOff>125488</xdr:rowOff>
    </xdr:to>
    <xdr:cxnSp macro="">
      <xdr:nvCxnSpPr>
        <xdr:cNvPr id="243" name="直線コネクタ 242"/>
        <xdr:cNvCxnSpPr/>
      </xdr:nvCxnSpPr>
      <xdr:spPr>
        <a:xfrm flipV="1">
          <a:off x="1130300" y="16473590"/>
          <a:ext cx="889000" cy="28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86720</xdr:rowOff>
    </xdr:from>
    <xdr:ext cx="599010" cy="259045"/>
    <xdr:sp macro="" textlink="">
      <xdr:nvSpPr>
        <xdr:cNvPr id="245" name="テキスト ボックス 244"/>
        <xdr:cNvSpPr txBox="1"/>
      </xdr:nvSpPr>
      <xdr:spPr>
        <a:xfrm>
          <a:off x="1719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166476</xdr:rowOff>
    </xdr:from>
    <xdr:ext cx="534377" cy="259045"/>
    <xdr:sp macro="" textlink="">
      <xdr:nvSpPr>
        <xdr:cNvPr id="247" name="テキスト ボックス 246"/>
        <xdr:cNvSpPr txBox="1"/>
      </xdr:nvSpPr>
      <xdr:spPr>
        <a:xfrm>
          <a:off x="863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74955</xdr:rowOff>
    </xdr:from>
    <xdr:to>
      <xdr:col>24</xdr:col>
      <xdr:colOff>114300</xdr:colOff>
      <xdr:row>96</xdr:row>
      <xdr:rowOff>5105</xdr:rowOff>
    </xdr:to>
    <xdr:sp macro="" textlink="">
      <xdr:nvSpPr>
        <xdr:cNvPr id="253" name="楕円 252"/>
        <xdr:cNvSpPr/>
      </xdr:nvSpPr>
      <xdr:spPr>
        <a:xfrm>
          <a:off x="4584700" y="163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53382</xdr:rowOff>
    </xdr:from>
    <xdr:ext cx="599010" cy="259045"/>
    <xdr:sp macro="" textlink="">
      <xdr:nvSpPr>
        <xdr:cNvPr id="254" name="扶助費該当値テキスト"/>
        <xdr:cNvSpPr txBox="1"/>
      </xdr:nvSpPr>
      <xdr:spPr>
        <a:xfrm>
          <a:off x="4686300" y="163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12954</xdr:rowOff>
    </xdr:from>
    <xdr:to>
      <xdr:col>20</xdr:col>
      <xdr:colOff>38100</xdr:colOff>
      <xdr:row>96</xdr:row>
      <xdr:rowOff>114554</xdr:rowOff>
    </xdr:to>
    <xdr:sp macro="" textlink="">
      <xdr:nvSpPr>
        <xdr:cNvPr id="255" name="楕円 254"/>
        <xdr:cNvSpPr/>
      </xdr:nvSpPr>
      <xdr:spPr>
        <a:xfrm>
          <a:off x="3746500" y="1647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105681</xdr:rowOff>
    </xdr:from>
    <xdr:ext cx="534377" cy="259045"/>
    <xdr:sp macro="" textlink="">
      <xdr:nvSpPr>
        <xdr:cNvPr id="256" name="テキスト ボックス 255"/>
        <xdr:cNvSpPr txBox="1"/>
      </xdr:nvSpPr>
      <xdr:spPr>
        <a:xfrm>
          <a:off x="3530111" y="1656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159131</xdr:rowOff>
    </xdr:from>
    <xdr:to>
      <xdr:col>15</xdr:col>
      <xdr:colOff>101600</xdr:colOff>
      <xdr:row>97</xdr:row>
      <xdr:rowOff>89281</xdr:rowOff>
    </xdr:to>
    <xdr:sp macro="" textlink="">
      <xdr:nvSpPr>
        <xdr:cNvPr id="257" name="楕円 256"/>
        <xdr:cNvSpPr/>
      </xdr:nvSpPr>
      <xdr:spPr>
        <a:xfrm>
          <a:off x="2857500" y="166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80408</xdr:rowOff>
    </xdr:from>
    <xdr:ext cx="534377" cy="259045"/>
    <xdr:sp macro="" textlink="">
      <xdr:nvSpPr>
        <xdr:cNvPr id="258" name="テキスト ボックス 257"/>
        <xdr:cNvSpPr txBox="1"/>
      </xdr:nvSpPr>
      <xdr:spPr>
        <a:xfrm>
          <a:off x="2641111" y="1671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135040</xdr:rowOff>
    </xdr:from>
    <xdr:to>
      <xdr:col>10</xdr:col>
      <xdr:colOff>165100</xdr:colOff>
      <xdr:row>96</xdr:row>
      <xdr:rowOff>65190</xdr:rowOff>
    </xdr:to>
    <xdr:sp macro="" textlink="">
      <xdr:nvSpPr>
        <xdr:cNvPr id="259" name="楕円 258"/>
        <xdr:cNvSpPr/>
      </xdr:nvSpPr>
      <xdr:spPr>
        <a:xfrm>
          <a:off x="1968500" y="164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56317</xdr:rowOff>
    </xdr:from>
    <xdr:ext cx="599010" cy="259045"/>
    <xdr:sp macro="" textlink="">
      <xdr:nvSpPr>
        <xdr:cNvPr id="260" name="テキスト ボックス 259"/>
        <xdr:cNvSpPr txBox="1"/>
      </xdr:nvSpPr>
      <xdr:spPr>
        <a:xfrm>
          <a:off x="1719795" y="1651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74688</xdr:rowOff>
    </xdr:from>
    <xdr:to>
      <xdr:col>6</xdr:col>
      <xdr:colOff>38100</xdr:colOff>
      <xdr:row>98</xdr:row>
      <xdr:rowOff>4838</xdr:rowOff>
    </xdr:to>
    <xdr:sp macro="" textlink="">
      <xdr:nvSpPr>
        <xdr:cNvPr id="261" name="楕円 260"/>
        <xdr:cNvSpPr/>
      </xdr:nvSpPr>
      <xdr:spPr>
        <a:xfrm>
          <a:off x="1079500" y="1670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167415</xdr:rowOff>
    </xdr:from>
    <xdr:ext cx="534377" cy="259045"/>
    <xdr:sp macro="" textlink="">
      <xdr:nvSpPr>
        <xdr:cNvPr id="262" name="テキスト ボックス 261"/>
        <xdr:cNvSpPr txBox="1"/>
      </xdr:nvSpPr>
      <xdr:spPr>
        <a:xfrm>
          <a:off x="863111" y="1679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161234</xdr:rowOff>
    </xdr:from>
    <xdr:to>
      <xdr:col>55</xdr:col>
      <xdr:colOff>0</xdr:colOff>
      <xdr:row>38</xdr:row>
      <xdr:rowOff>165753</xdr:rowOff>
    </xdr:to>
    <xdr:cxnSp macro="">
      <xdr:nvCxnSpPr>
        <xdr:cNvPr id="292" name="直線コネクタ 291"/>
        <xdr:cNvCxnSpPr/>
      </xdr:nvCxnSpPr>
      <xdr:spPr>
        <a:xfrm>
          <a:off x="9639300" y="6676334"/>
          <a:ext cx="838200" cy="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82356</xdr:rowOff>
    </xdr:from>
    <xdr:ext cx="599010" cy="259045"/>
    <xdr:sp macro="" textlink="">
      <xdr:nvSpPr>
        <xdr:cNvPr id="293" name="補助費等平均値テキスト"/>
        <xdr:cNvSpPr txBox="1"/>
      </xdr:nvSpPr>
      <xdr:spPr>
        <a:xfrm>
          <a:off x="10528300" y="608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152136</xdr:rowOff>
    </xdr:from>
    <xdr:to>
      <xdr:col>50</xdr:col>
      <xdr:colOff>114300</xdr:colOff>
      <xdr:row>38</xdr:row>
      <xdr:rowOff>161234</xdr:rowOff>
    </xdr:to>
    <xdr:cxnSp macro="">
      <xdr:nvCxnSpPr>
        <xdr:cNvPr id="295" name="直線コネクタ 294"/>
        <xdr:cNvCxnSpPr/>
      </xdr:nvCxnSpPr>
      <xdr:spPr>
        <a:xfrm>
          <a:off x="8750300" y="6667236"/>
          <a:ext cx="889000" cy="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69090</xdr:rowOff>
    </xdr:from>
    <xdr:ext cx="599010" cy="259045"/>
    <xdr:sp macro="" textlink="">
      <xdr:nvSpPr>
        <xdr:cNvPr id="297" name="テキスト ボックス 296"/>
        <xdr:cNvSpPr txBox="1"/>
      </xdr:nvSpPr>
      <xdr:spPr>
        <a:xfrm>
          <a:off x="9339795" y="606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152136</xdr:rowOff>
    </xdr:from>
    <xdr:to>
      <xdr:col>45</xdr:col>
      <xdr:colOff>177800</xdr:colOff>
      <xdr:row>39</xdr:row>
      <xdr:rowOff>12217</xdr:rowOff>
    </xdr:to>
    <xdr:cxnSp macro="">
      <xdr:nvCxnSpPr>
        <xdr:cNvPr id="298" name="直線コネクタ 297"/>
        <xdr:cNvCxnSpPr/>
      </xdr:nvCxnSpPr>
      <xdr:spPr>
        <a:xfrm flipV="1">
          <a:off x="7861300" y="6667236"/>
          <a:ext cx="889000" cy="3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44599</xdr:rowOff>
    </xdr:from>
    <xdr:ext cx="599010" cy="259045"/>
    <xdr:sp macro="" textlink="">
      <xdr:nvSpPr>
        <xdr:cNvPr id="300" name="テキスト ボックス 299"/>
        <xdr:cNvSpPr txBox="1"/>
      </xdr:nvSpPr>
      <xdr:spPr>
        <a:xfrm>
          <a:off x="8450795" y="604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98544</xdr:rowOff>
    </xdr:from>
    <xdr:to>
      <xdr:col>41</xdr:col>
      <xdr:colOff>50800</xdr:colOff>
      <xdr:row>39</xdr:row>
      <xdr:rowOff>12217</xdr:rowOff>
    </xdr:to>
    <xdr:cxnSp macro="">
      <xdr:nvCxnSpPr>
        <xdr:cNvPr id="301" name="直線コネクタ 300"/>
        <xdr:cNvCxnSpPr/>
      </xdr:nvCxnSpPr>
      <xdr:spPr>
        <a:xfrm>
          <a:off x="6972300" y="5927844"/>
          <a:ext cx="889000" cy="77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95775</xdr:rowOff>
    </xdr:from>
    <xdr:ext cx="534377" cy="259045"/>
    <xdr:sp macro="" textlink="">
      <xdr:nvSpPr>
        <xdr:cNvPr id="303" name="テキスト ボックス 302"/>
        <xdr:cNvSpPr txBox="1"/>
      </xdr:nvSpPr>
      <xdr:spPr>
        <a:xfrm>
          <a:off x="7594111" y="60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6758</xdr:rowOff>
    </xdr:from>
    <xdr:ext cx="599010" cy="259045"/>
    <xdr:sp macro="" textlink="">
      <xdr:nvSpPr>
        <xdr:cNvPr id="305" name="テキスト ボックス 304"/>
        <xdr:cNvSpPr txBox="1"/>
      </xdr:nvSpPr>
      <xdr:spPr>
        <a:xfrm>
          <a:off x="6672795" y="532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114953</xdr:rowOff>
    </xdr:from>
    <xdr:to>
      <xdr:col>55</xdr:col>
      <xdr:colOff>50800</xdr:colOff>
      <xdr:row>39</xdr:row>
      <xdr:rowOff>45103</xdr:rowOff>
    </xdr:to>
    <xdr:sp macro="" textlink="">
      <xdr:nvSpPr>
        <xdr:cNvPr id="311" name="楕円 310"/>
        <xdr:cNvSpPr/>
      </xdr:nvSpPr>
      <xdr:spPr>
        <a:xfrm>
          <a:off x="10426700" y="663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29880</xdr:rowOff>
    </xdr:from>
    <xdr:ext cx="534377" cy="259045"/>
    <xdr:sp macro="" textlink="">
      <xdr:nvSpPr>
        <xdr:cNvPr id="312" name="補助費等該当値テキスト"/>
        <xdr:cNvSpPr txBox="1"/>
      </xdr:nvSpPr>
      <xdr:spPr>
        <a:xfrm>
          <a:off x="10528300" y="654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110434</xdr:rowOff>
    </xdr:from>
    <xdr:to>
      <xdr:col>50</xdr:col>
      <xdr:colOff>165100</xdr:colOff>
      <xdr:row>39</xdr:row>
      <xdr:rowOff>40584</xdr:rowOff>
    </xdr:to>
    <xdr:sp macro="" textlink="">
      <xdr:nvSpPr>
        <xdr:cNvPr id="313" name="楕円 312"/>
        <xdr:cNvSpPr/>
      </xdr:nvSpPr>
      <xdr:spPr>
        <a:xfrm>
          <a:off x="9588500" y="662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31711</xdr:rowOff>
    </xdr:from>
    <xdr:ext cx="534377" cy="259045"/>
    <xdr:sp macro="" textlink="">
      <xdr:nvSpPr>
        <xdr:cNvPr id="314" name="テキスト ボックス 313"/>
        <xdr:cNvSpPr txBox="1"/>
      </xdr:nvSpPr>
      <xdr:spPr>
        <a:xfrm>
          <a:off x="9372111" y="671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101336</xdr:rowOff>
    </xdr:from>
    <xdr:to>
      <xdr:col>46</xdr:col>
      <xdr:colOff>38100</xdr:colOff>
      <xdr:row>39</xdr:row>
      <xdr:rowOff>31486</xdr:rowOff>
    </xdr:to>
    <xdr:sp macro="" textlink="">
      <xdr:nvSpPr>
        <xdr:cNvPr id="315" name="楕円 314"/>
        <xdr:cNvSpPr/>
      </xdr:nvSpPr>
      <xdr:spPr>
        <a:xfrm>
          <a:off x="8699500" y="661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22613</xdr:rowOff>
    </xdr:from>
    <xdr:ext cx="534377" cy="259045"/>
    <xdr:sp macro="" textlink="">
      <xdr:nvSpPr>
        <xdr:cNvPr id="316" name="テキスト ボックス 315"/>
        <xdr:cNvSpPr txBox="1"/>
      </xdr:nvSpPr>
      <xdr:spPr>
        <a:xfrm>
          <a:off x="8483111" y="670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132867</xdr:rowOff>
    </xdr:from>
    <xdr:to>
      <xdr:col>41</xdr:col>
      <xdr:colOff>101600</xdr:colOff>
      <xdr:row>39</xdr:row>
      <xdr:rowOff>63017</xdr:rowOff>
    </xdr:to>
    <xdr:sp macro="" textlink="">
      <xdr:nvSpPr>
        <xdr:cNvPr id="317" name="楕円 316"/>
        <xdr:cNvSpPr/>
      </xdr:nvSpPr>
      <xdr:spPr>
        <a:xfrm>
          <a:off x="7810500" y="664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54144</xdr:rowOff>
    </xdr:from>
    <xdr:ext cx="534377" cy="259045"/>
    <xdr:sp macro="" textlink="">
      <xdr:nvSpPr>
        <xdr:cNvPr id="318" name="テキスト ボックス 317"/>
        <xdr:cNvSpPr txBox="1"/>
      </xdr:nvSpPr>
      <xdr:spPr>
        <a:xfrm>
          <a:off x="7594111" y="674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47744</xdr:rowOff>
    </xdr:from>
    <xdr:to>
      <xdr:col>36</xdr:col>
      <xdr:colOff>165100</xdr:colOff>
      <xdr:row>34</xdr:row>
      <xdr:rowOff>149344</xdr:rowOff>
    </xdr:to>
    <xdr:sp macro="" textlink="">
      <xdr:nvSpPr>
        <xdr:cNvPr id="319" name="楕円 318"/>
        <xdr:cNvSpPr/>
      </xdr:nvSpPr>
      <xdr:spPr>
        <a:xfrm>
          <a:off x="6921500" y="587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140471</xdr:rowOff>
    </xdr:from>
    <xdr:ext cx="599010" cy="259045"/>
    <xdr:sp macro="" textlink="">
      <xdr:nvSpPr>
        <xdr:cNvPr id="320" name="テキスト ボックス 319"/>
        <xdr:cNvSpPr txBox="1"/>
      </xdr:nvSpPr>
      <xdr:spPr>
        <a:xfrm>
          <a:off x="6672795" y="596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56217</xdr:rowOff>
    </xdr:from>
    <xdr:to>
      <xdr:col>55</xdr:col>
      <xdr:colOff>0</xdr:colOff>
      <xdr:row>57</xdr:row>
      <xdr:rowOff>157770</xdr:rowOff>
    </xdr:to>
    <xdr:cxnSp macro="">
      <xdr:nvCxnSpPr>
        <xdr:cNvPr id="352" name="直線コネクタ 351"/>
        <xdr:cNvCxnSpPr/>
      </xdr:nvCxnSpPr>
      <xdr:spPr>
        <a:xfrm flipV="1">
          <a:off x="9639300" y="9657417"/>
          <a:ext cx="838200" cy="27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89276</xdr:rowOff>
    </xdr:from>
    <xdr:ext cx="534377" cy="259045"/>
    <xdr:sp macro="" textlink="">
      <xdr:nvSpPr>
        <xdr:cNvPr id="353" name="普通建設事業費平均値テキスト"/>
        <xdr:cNvSpPr txBox="1"/>
      </xdr:nvSpPr>
      <xdr:spPr>
        <a:xfrm>
          <a:off x="10528300" y="9347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157770</xdr:rowOff>
    </xdr:from>
    <xdr:to>
      <xdr:col>50</xdr:col>
      <xdr:colOff>114300</xdr:colOff>
      <xdr:row>58</xdr:row>
      <xdr:rowOff>161558</xdr:rowOff>
    </xdr:to>
    <xdr:cxnSp macro="">
      <xdr:nvCxnSpPr>
        <xdr:cNvPr id="355" name="直線コネクタ 354"/>
        <xdr:cNvCxnSpPr/>
      </xdr:nvCxnSpPr>
      <xdr:spPr>
        <a:xfrm flipV="1">
          <a:off x="8750300" y="9930420"/>
          <a:ext cx="889000" cy="17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5511</xdr:rowOff>
    </xdr:from>
    <xdr:ext cx="534377" cy="259045"/>
    <xdr:sp macro="" textlink="">
      <xdr:nvSpPr>
        <xdr:cNvPr id="357" name="テキスト ボックス 356"/>
        <xdr:cNvSpPr txBox="1"/>
      </xdr:nvSpPr>
      <xdr:spPr>
        <a:xfrm>
          <a:off x="9372111" y="9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28089</xdr:rowOff>
    </xdr:from>
    <xdr:to>
      <xdr:col>45</xdr:col>
      <xdr:colOff>177800</xdr:colOff>
      <xdr:row>58</xdr:row>
      <xdr:rowOff>161558</xdr:rowOff>
    </xdr:to>
    <xdr:cxnSp macro="">
      <xdr:nvCxnSpPr>
        <xdr:cNvPr id="358" name="直線コネクタ 357"/>
        <xdr:cNvCxnSpPr/>
      </xdr:nvCxnSpPr>
      <xdr:spPr>
        <a:xfrm>
          <a:off x="7861300" y="9972189"/>
          <a:ext cx="889000" cy="13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60" name="テキスト ボックス 359"/>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28089</xdr:rowOff>
    </xdr:from>
    <xdr:to>
      <xdr:col>41</xdr:col>
      <xdr:colOff>50800</xdr:colOff>
      <xdr:row>59</xdr:row>
      <xdr:rowOff>23615</xdr:rowOff>
    </xdr:to>
    <xdr:cxnSp macro="">
      <xdr:nvCxnSpPr>
        <xdr:cNvPr id="361" name="直線コネクタ 360"/>
        <xdr:cNvCxnSpPr/>
      </xdr:nvCxnSpPr>
      <xdr:spPr>
        <a:xfrm flipV="1">
          <a:off x="6972300" y="9972189"/>
          <a:ext cx="889000" cy="16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167088</xdr:rowOff>
    </xdr:from>
    <xdr:ext cx="534377" cy="259045"/>
    <xdr:sp macro="" textlink="">
      <xdr:nvSpPr>
        <xdr:cNvPr id="363" name="テキスト ボックス 362"/>
        <xdr:cNvSpPr txBox="1"/>
      </xdr:nvSpPr>
      <xdr:spPr>
        <a:xfrm>
          <a:off x="7594111" y="92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4285</xdr:rowOff>
    </xdr:from>
    <xdr:to>
      <xdr:col>36</xdr:col>
      <xdr:colOff>165100</xdr:colOff>
      <xdr:row>53</xdr:row>
      <xdr:rowOff>105885</xdr:rowOff>
    </xdr:to>
    <xdr:sp macro="" textlink="">
      <xdr:nvSpPr>
        <xdr:cNvPr id="364" name="フローチャート: 判断 363"/>
        <xdr:cNvSpPr/>
      </xdr:nvSpPr>
      <xdr:spPr>
        <a:xfrm>
          <a:off x="6921500" y="90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122412</xdr:rowOff>
    </xdr:from>
    <xdr:ext cx="599010" cy="259045"/>
    <xdr:sp macro="" textlink="">
      <xdr:nvSpPr>
        <xdr:cNvPr id="365" name="テキスト ボックス 364"/>
        <xdr:cNvSpPr txBox="1"/>
      </xdr:nvSpPr>
      <xdr:spPr>
        <a:xfrm>
          <a:off x="6672795" y="886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5417</xdr:rowOff>
    </xdr:from>
    <xdr:to>
      <xdr:col>55</xdr:col>
      <xdr:colOff>50800</xdr:colOff>
      <xdr:row>56</xdr:row>
      <xdr:rowOff>107017</xdr:rowOff>
    </xdr:to>
    <xdr:sp macro="" textlink="">
      <xdr:nvSpPr>
        <xdr:cNvPr id="371" name="楕円 370"/>
        <xdr:cNvSpPr/>
      </xdr:nvSpPr>
      <xdr:spPr>
        <a:xfrm>
          <a:off x="10426700" y="960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155294</xdr:rowOff>
    </xdr:from>
    <xdr:ext cx="534377" cy="259045"/>
    <xdr:sp macro="" textlink="">
      <xdr:nvSpPr>
        <xdr:cNvPr id="372" name="普通建設事業費該当値テキスト"/>
        <xdr:cNvSpPr txBox="1"/>
      </xdr:nvSpPr>
      <xdr:spPr>
        <a:xfrm>
          <a:off x="10528300" y="958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106970</xdr:rowOff>
    </xdr:from>
    <xdr:to>
      <xdr:col>50</xdr:col>
      <xdr:colOff>165100</xdr:colOff>
      <xdr:row>58</xdr:row>
      <xdr:rowOff>37120</xdr:rowOff>
    </xdr:to>
    <xdr:sp macro="" textlink="">
      <xdr:nvSpPr>
        <xdr:cNvPr id="373" name="楕円 372"/>
        <xdr:cNvSpPr/>
      </xdr:nvSpPr>
      <xdr:spPr>
        <a:xfrm>
          <a:off x="9588500" y="987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28247</xdr:rowOff>
    </xdr:from>
    <xdr:ext cx="534377" cy="259045"/>
    <xdr:sp macro="" textlink="">
      <xdr:nvSpPr>
        <xdr:cNvPr id="374" name="テキスト ボックス 373"/>
        <xdr:cNvSpPr txBox="1"/>
      </xdr:nvSpPr>
      <xdr:spPr>
        <a:xfrm>
          <a:off x="9372111" y="997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110758</xdr:rowOff>
    </xdr:from>
    <xdr:to>
      <xdr:col>46</xdr:col>
      <xdr:colOff>38100</xdr:colOff>
      <xdr:row>59</xdr:row>
      <xdr:rowOff>40908</xdr:rowOff>
    </xdr:to>
    <xdr:sp macro="" textlink="">
      <xdr:nvSpPr>
        <xdr:cNvPr id="375" name="楕円 374"/>
        <xdr:cNvSpPr/>
      </xdr:nvSpPr>
      <xdr:spPr>
        <a:xfrm>
          <a:off x="8699500" y="1005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32035</xdr:rowOff>
    </xdr:from>
    <xdr:ext cx="534377" cy="259045"/>
    <xdr:sp macro="" textlink="">
      <xdr:nvSpPr>
        <xdr:cNvPr id="376" name="テキスト ボックス 375"/>
        <xdr:cNvSpPr txBox="1"/>
      </xdr:nvSpPr>
      <xdr:spPr>
        <a:xfrm>
          <a:off x="8483111" y="1014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148739</xdr:rowOff>
    </xdr:from>
    <xdr:to>
      <xdr:col>41</xdr:col>
      <xdr:colOff>101600</xdr:colOff>
      <xdr:row>58</xdr:row>
      <xdr:rowOff>78889</xdr:rowOff>
    </xdr:to>
    <xdr:sp macro="" textlink="">
      <xdr:nvSpPr>
        <xdr:cNvPr id="377" name="楕円 376"/>
        <xdr:cNvSpPr/>
      </xdr:nvSpPr>
      <xdr:spPr>
        <a:xfrm>
          <a:off x="7810500" y="992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70016</xdr:rowOff>
    </xdr:from>
    <xdr:ext cx="534377" cy="259045"/>
    <xdr:sp macro="" textlink="">
      <xdr:nvSpPr>
        <xdr:cNvPr id="378" name="テキスト ボックス 377"/>
        <xdr:cNvSpPr txBox="1"/>
      </xdr:nvSpPr>
      <xdr:spPr>
        <a:xfrm>
          <a:off x="7594111" y="1001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144265</xdr:rowOff>
    </xdr:from>
    <xdr:to>
      <xdr:col>36</xdr:col>
      <xdr:colOff>165100</xdr:colOff>
      <xdr:row>59</xdr:row>
      <xdr:rowOff>74415</xdr:rowOff>
    </xdr:to>
    <xdr:sp macro="" textlink="">
      <xdr:nvSpPr>
        <xdr:cNvPr id="379" name="楕円 378"/>
        <xdr:cNvSpPr/>
      </xdr:nvSpPr>
      <xdr:spPr>
        <a:xfrm>
          <a:off x="6921500" y="1008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65542</xdr:rowOff>
    </xdr:from>
    <xdr:ext cx="534377" cy="259045"/>
    <xdr:sp macro="" textlink="">
      <xdr:nvSpPr>
        <xdr:cNvPr id="380" name="テキスト ボックス 379"/>
        <xdr:cNvSpPr txBox="1"/>
      </xdr:nvSpPr>
      <xdr:spPr>
        <a:xfrm>
          <a:off x="6705111" y="1018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38727</xdr:rowOff>
    </xdr:from>
    <xdr:to>
      <xdr:col>55</xdr:col>
      <xdr:colOff>0</xdr:colOff>
      <xdr:row>76</xdr:row>
      <xdr:rowOff>44123</xdr:rowOff>
    </xdr:to>
    <xdr:cxnSp macro="">
      <xdr:nvCxnSpPr>
        <xdr:cNvPr id="407" name="直線コネクタ 406"/>
        <xdr:cNvCxnSpPr/>
      </xdr:nvCxnSpPr>
      <xdr:spPr>
        <a:xfrm flipV="1">
          <a:off x="9639300" y="12897477"/>
          <a:ext cx="838200" cy="17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5742</xdr:rowOff>
    </xdr:from>
    <xdr:ext cx="534377" cy="259045"/>
    <xdr:sp macro="" textlink="">
      <xdr:nvSpPr>
        <xdr:cNvPr id="408" name="普通建設事業費 （ うち新規整備　）平均値テキスト"/>
        <xdr:cNvSpPr txBox="1"/>
      </xdr:nvSpPr>
      <xdr:spPr>
        <a:xfrm>
          <a:off x="10528300" y="13035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44123</xdr:rowOff>
    </xdr:from>
    <xdr:to>
      <xdr:col>50</xdr:col>
      <xdr:colOff>114300</xdr:colOff>
      <xdr:row>78</xdr:row>
      <xdr:rowOff>60672</xdr:rowOff>
    </xdr:to>
    <xdr:cxnSp macro="">
      <xdr:nvCxnSpPr>
        <xdr:cNvPr id="410" name="直線コネクタ 409"/>
        <xdr:cNvCxnSpPr/>
      </xdr:nvCxnSpPr>
      <xdr:spPr>
        <a:xfrm flipV="1">
          <a:off x="8750300" y="13074323"/>
          <a:ext cx="889000" cy="35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27142</xdr:rowOff>
    </xdr:from>
    <xdr:ext cx="534377" cy="259045"/>
    <xdr:sp macro="" textlink="">
      <xdr:nvSpPr>
        <xdr:cNvPr id="412" name="テキスト ボックス 411"/>
        <xdr:cNvSpPr txBox="1"/>
      </xdr:nvSpPr>
      <xdr:spPr>
        <a:xfrm>
          <a:off x="9372111" y="1271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60672</xdr:rowOff>
    </xdr:from>
    <xdr:to>
      <xdr:col>45</xdr:col>
      <xdr:colOff>177800</xdr:colOff>
      <xdr:row>78</xdr:row>
      <xdr:rowOff>62959</xdr:rowOff>
    </xdr:to>
    <xdr:cxnSp macro="">
      <xdr:nvCxnSpPr>
        <xdr:cNvPr id="413" name="直線コネクタ 412"/>
        <xdr:cNvCxnSpPr/>
      </xdr:nvCxnSpPr>
      <xdr:spPr>
        <a:xfrm flipV="1">
          <a:off x="7861300" y="1343377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159661</xdr:rowOff>
    </xdr:from>
    <xdr:ext cx="534377" cy="259045"/>
    <xdr:sp macro="" textlink="">
      <xdr:nvSpPr>
        <xdr:cNvPr id="415" name="テキスト ボックス 414"/>
        <xdr:cNvSpPr txBox="1"/>
      </xdr:nvSpPr>
      <xdr:spPr>
        <a:xfrm>
          <a:off x="8483111" y="125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62959</xdr:rowOff>
    </xdr:from>
    <xdr:to>
      <xdr:col>41</xdr:col>
      <xdr:colOff>50800</xdr:colOff>
      <xdr:row>78</xdr:row>
      <xdr:rowOff>80195</xdr:rowOff>
    </xdr:to>
    <xdr:cxnSp macro="">
      <xdr:nvCxnSpPr>
        <xdr:cNvPr id="416" name="直線コネクタ 415"/>
        <xdr:cNvCxnSpPr/>
      </xdr:nvCxnSpPr>
      <xdr:spPr>
        <a:xfrm flipV="1">
          <a:off x="6972300" y="1343605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8" name="テキスト ボックス 417"/>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26126</xdr:rowOff>
    </xdr:from>
    <xdr:to>
      <xdr:col>36</xdr:col>
      <xdr:colOff>165100</xdr:colOff>
      <xdr:row>70</xdr:row>
      <xdr:rowOff>127726</xdr:rowOff>
    </xdr:to>
    <xdr:sp macro="" textlink="">
      <xdr:nvSpPr>
        <xdr:cNvPr id="419" name="フローチャート: 判断 418"/>
        <xdr:cNvSpPr/>
      </xdr:nvSpPr>
      <xdr:spPr>
        <a:xfrm>
          <a:off x="6921500" y="120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144253</xdr:rowOff>
    </xdr:from>
    <xdr:ext cx="534377" cy="259045"/>
    <xdr:sp macro="" textlink="">
      <xdr:nvSpPr>
        <xdr:cNvPr id="420" name="テキスト ボックス 419"/>
        <xdr:cNvSpPr txBox="1"/>
      </xdr:nvSpPr>
      <xdr:spPr>
        <a:xfrm>
          <a:off x="6705111" y="118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159377</xdr:rowOff>
    </xdr:from>
    <xdr:to>
      <xdr:col>55</xdr:col>
      <xdr:colOff>50800</xdr:colOff>
      <xdr:row>75</xdr:row>
      <xdr:rowOff>89527</xdr:rowOff>
    </xdr:to>
    <xdr:sp macro="" textlink="">
      <xdr:nvSpPr>
        <xdr:cNvPr id="426" name="楕円 425"/>
        <xdr:cNvSpPr/>
      </xdr:nvSpPr>
      <xdr:spPr>
        <a:xfrm>
          <a:off x="10426700" y="1284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10804</xdr:rowOff>
    </xdr:from>
    <xdr:ext cx="534377" cy="259045"/>
    <xdr:sp macro="" textlink="">
      <xdr:nvSpPr>
        <xdr:cNvPr id="427" name="普通建設事業費 （ うち新規整備　）該当値テキスト"/>
        <xdr:cNvSpPr txBox="1"/>
      </xdr:nvSpPr>
      <xdr:spPr>
        <a:xfrm>
          <a:off x="10528300" y="1269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164773</xdr:rowOff>
    </xdr:from>
    <xdr:to>
      <xdr:col>50</xdr:col>
      <xdr:colOff>165100</xdr:colOff>
      <xdr:row>76</xdr:row>
      <xdr:rowOff>94923</xdr:rowOff>
    </xdr:to>
    <xdr:sp macro="" textlink="">
      <xdr:nvSpPr>
        <xdr:cNvPr id="428" name="楕円 427"/>
        <xdr:cNvSpPr/>
      </xdr:nvSpPr>
      <xdr:spPr>
        <a:xfrm>
          <a:off x="9588500" y="1302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86050</xdr:rowOff>
    </xdr:from>
    <xdr:ext cx="534377" cy="259045"/>
    <xdr:sp macro="" textlink="">
      <xdr:nvSpPr>
        <xdr:cNvPr id="429" name="テキスト ボックス 428"/>
        <xdr:cNvSpPr txBox="1"/>
      </xdr:nvSpPr>
      <xdr:spPr>
        <a:xfrm>
          <a:off x="9372111" y="1311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9872</xdr:rowOff>
    </xdr:from>
    <xdr:to>
      <xdr:col>46</xdr:col>
      <xdr:colOff>38100</xdr:colOff>
      <xdr:row>78</xdr:row>
      <xdr:rowOff>111472</xdr:rowOff>
    </xdr:to>
    <xdr:sp macro="" textlink="">
      <xdr:nvSpPr>
        <xdr:cNvPr id="430" name="楕円 429"/>
        <xdr:cNvSpPr/>
      </xdr:nvSpPr>
      <xdr:spPr>
        <a:xfrm>
          <a:off x="8699500" y="1338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102599</xdr:rowOff>
    </xdr:from>
    <xdr:ext cx="469744" cy="259045"/>
    <xdr:sp macro="" textlink="">
      <xdr:nvSpPr>
        <xdr:cNvPr id="431" name="テキスト ボックス 430"/>
        <xdr:cNvSpPr txBox="1"/>
      </xdr:nvSpPr>
      <xdr:spPr>
        <a:xfrm>
          <a:off x="8515428" y="1347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12159</xdr:rowOff>
    </xdr:from>
    <xdr:to>
      <xdr:col>41</xdr:col>
      <xdr:colOff>101600</xdr:colOff>
      <xdr:row>78</xdr:row>
      <xdr:rowOff>113759</xdr:rowOff>
    </xdr:to>
    <xdr:sp macro="" textlink="">
      <xdr:nvSpPr>
        <xdr:cNvPr id="432" name="楕円 431"/>
        <xdr:cNvSpPr/>
      </xdr:nvSpPr>
      <xdr:spPr>
        <a:xfrm>
          <a:off x="7810500" y="1338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104886</xdr:rowOff>
    </xdr:from>
    <xdr:ext cx="469744" cy="259045"/>
    <xdr:sp macro="" textlink="">
      <xdr:nvSpPr>
        <xdr:cNvPr id="433" name="テキスト ボックス 432"/>
        <xdr:cNvSpPr txBox="1"/>
      </xdr:nvSpPr>
      <xdr:spPr>
        <a:xfrm>
          <a:off x="7626428" y="1347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29395</xdr:rowOff>
    </xdr:from>
    <xdr:to>
      <xdr:col>36</xdr:col>
      <xdr:colOff>165100</xdr:colOff>
      <xdr:row>78</xdr:row>
      <xdr:rowOff>130995</xdr:rowOff>
    </xdr:to>
    <xdr:sp macro="" textlink="">
      <xdr:nvSpPr>
        <xdr:cNvPr id="434" name="楕円 433"/>
        <xdr:cNvSpPr/>
      </xdr:nvSpPr>
      <xdr:spPr>
        <a:xfrm>
          <a:off x="6921500" y="134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122122</xdr:rowOff>
    </xdr:from>
    <xdr:ext cx="469744" cy="259045"/>
    <xdr:sp macro="" textlink="">
      <xdr:nvSpPr>
        <xdr:cNvPr id="435" name="テキスト ボックス 434"/>
        <xdr:cNvSpPr txBox="1"/>
      </xdr:nvSpPr>
      <xdr:spPr>
        <a:xfrm>
          <a:off x="6737428" y="1349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148789</xdr:rowOff>
    </xdr:from>
    <xdr:to>
      <xdr:col>55</xdr:col>
      <xdr:colOff>0</xdr:colOff>
      <xdr:row>97</xdr:row>
      <xdr:rowOff>163387</xdr:rowOff>
    </xdr:to>
    <xdr:cxnSp macro="">
      <xdr:nvCxnSpPr>
        <xdr:cNvPr id="466" name="直線コネクタ 465"/>
        <xdr:cNvCxnSpPr/>
      </xdr:nvCxnSpPr>
      <xdr:spPr>
        <a:xfrm flipV="1">
          <a:off x="9639300" y="16607989"/>
          <a:ext cx="838200" cy="18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142954</xdr:rowOff>
    </xdr:from>
    <xdr:to>
      <xdr:col>50</xdr:col>
      <xdr:colOff>114300</xdr:colOff>
      <xdr:row>97</xdr:row>
      <xdr:rowOff>163387</xdr:rowOff>
    </xdr:to>
    <xdr:cxnSp macro="">
      <xdr:nvCxnSpPr>
        <xdr:cNvPr id="469" name="直線コネクタ 468"/>
        <xdr:cNvCxnSpPr/>
      </xdr:nvCxnSpPr>
      <xdr:spPr>
        <a:xfrm>
          <a:off x="8750300" y="16773604"/>
          <a:ext cx="889000" cy="2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71674</xdr:rowOff>
    </xdr:from>
    <xdr:ext cx="534377" cy="259045"/>
    <xdr:sp macro="" textlink="">
      <xdr:nvSpPr>
        <xdr:cNvPr id="471" name="テキスト ボックス 470"/>
        <xdr:cNvSpPr txBox="1"/>
      </xdr:nvSpPr>
      <xdr:spPr>
        <a:xfrm>
          <a:off x="9372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142954</xdr:rowOff>
    </xdr:from>
    <xdr:to>
      <xdr:col>45</xdr:col>
      <xdr:colOff>177800</xdr:colOff>
      <xdr:row>97</xdr:row>
      <xdr:rowOff>150357</xdr:rowOff>
    </xdr:to>
    <xdr:cxnSp macro="">
      <xdr:nvCxnSpPr>
        <xdr:cNvPr id="472" name="直線コネクタ 471"/>
        <xdr:cNvCxnSpPr/>
      </xdr:nvCxnSpPr>
      <xdr:spPr>
        <a:xfrm flipV="1">
          <a:off x="7861300" y="16773604"/>
          <a:ext cx="8890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39377</xdr:rowOff>
    </xdr:from>
    <xdr:ext cx="534377" cy="259045"/>
    <xdr:sp macro="" textlink="">
      <xdr:nvSpPr>
        <xdr:cNvPr id="474" name="テキスト ボックス 473"/>
        <xdr:cNvSpPr txBox="1"/>
      </xdr:nvSpPr>
      <xdr:spPr>
        <a:xfrm>
          <a:off x="8483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150357</xdr:rowOff>
    </xdr:from>
    <xdr:to>
      <xdr:col>41</xdr:col>
      <xdr:colOff>50800</xdr:colOff>
      <xdr:row>97</xdr:row>
      <xdr:rowOff>169146</xdr:rowOff>
    </xdr:to>
    <xdr:cxnSp macro="">
      <xdr:nvCxnSpPr>
        <xdr:cNvPr id="475" name="直線コネクタ 474"/>
        <xdr:cNvCxnSpPr/>
      </xdr:nvCxnSpPr>
      <xdr:spPr>
        <a:xfrm flipV="1">
          <a:off x="6972300" y="16781007"/>
          <a:ext cx="889000" cy="1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110591</xdr:rowOff>
    </xdr:from>
    <xdr:ext cx="534377" cy="259045"/>
    <xdr:sp macro="" textlink="">
      <xdr:nvSpPr>
        <xdr:cNvPr id="477" name="テキスト ボックス 476"/>
        <xdr:cNvSpPr txBox="1"/>
      </xdr:nvSpPr>
      <xdr:spPr>
        <a:xfrm>
          <a:off x="7594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8" name="フローチャート: 判断 477"/>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4650</xdr:rowOff>
    </xdr:from>
    <xdr:ext cx="534377" cy="259045"/>
    <xdr:sp macro="" textlink="">
      <xdr:nvSpPr>
        <xdr:cNvPr id="479" name="テキスト ボックス 478"/>
        <xdr:cNvSpPr txBox="1"/>
      </xdr:nvSpPr>
      <xdr:spPr>
        <a:xfrm>
          <a:off x="6705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97989</xdr:rowOff>
    </xdr:from>
    <xdr:to>
      <xdr:col>55</xdr:col>
      <xdr:colOff>50800</xdr:colOff>
      <xdr:row>97</xdr:row>
      <xdr:rowOff>28139</xdr:rowOff>
    </xdr:to>
    <xdr:sp macro="" textlink="">
      <xdr:nvSpPr>
        <xdr:cNvPr id="485" name="楕円 484"/>
        <xdr:cNvSpPr/>
      </xdr:nvSpPr>
      <xdr:spPr>
        <a:xfrm>
          <a:off x="10426700" y="165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76416</xdr:rowOff>
    </xdr:from>
    <xdr:ext cx="534377" cy="259045"/>
    <xdr:sp macro="" textlink="">
      <xdr:nvSpPr>
        <xdr:cNvPr id="486" name="普通建設事業費 （ うち更新整備　）該当値テキスト"/>
        <xdr:cNvSpPr txBox="1"/>
      </xdr:nvSpPr>
      <xdr:spPr>
        <a:xfrm>
          <a:off x="10528300" y="1653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112587</xdr:rowOff>
    </xdr:from>
    <xdr:to>
      <xdr:col>50</xdr:col>
      <xdr:colOff>165100</xdr:colOff>
      <xdr:row>98</xdr:row>
      <xdr:rowOff>42737</xdr:rowOff>
    </xdr:to>
    <xdr:sp macro="" textlink="">
      <xdr:nvSpPr>
        <xdr:cNvPr id="487" name="楕円 486"/>
        <xdr:cNvSpPr/>
      </xdr:nvSpPr>
      <xdr:spPr>
        <a:xfrm>
          <a:off x="9588500" y="167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33864</xdr:rowOff>
    </xdr:from>
    <xdr:ext cx="534377" cy="259045"/>
    <xdr:sp macro="" textlink="">
      <xdr:nvSpPr>
        <xdr:cNvPr id="488" name="テキスト ボックス 487"/>
        <xdr:cNvSpPr txBox="1"/>
      </xdr:nvSpPr>
      <xdr:spPr>
        <a:xfrm>
          <a:off x="9372111" y="1683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92154</xdr:rowOff>
    </xdr:from>
    <xdr:to>
      <xdr:col>46</xdr:col>
      <xdr:colOff>38100</xdr:colOff>
      <xdr:row>98</xdr:row>
      <xdr:rowOff>22304</xdr:rowOff>
    </xdr:to>
    <xdr:sp macro="" textlink="">
      <xdr:nvSpPr>
        <xdr:cNvPr id="489" name="楕円 488"/>
        <xdr:cNvSpPr/>
      </xdr:nvSpPr>
      <xdr:spPr>
        <a:xfrm>
          <a:off x="8699500" y="167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13431</xdr:rowOff>
    </xdr:from>
    <xdr:ext cx="534377" cy="259045"/>
    <xdr:sp macro="" textlink="">
      <xdr:nvSpPr>
        <xdr:cNvPr id="490" name="テキスト ボックス 489"/>
        <xdr:cNvSpPr txBox="1"/>
      </xdr:nvSpPr>
      <xdr:spPr>
        <a:xfrm>
          <a:off x="8483111" y="1681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99557</xdr:rowOff>
    </xdr:from>
    <xdr:to>
      <xdr:col>41</xdr:col>
      <xdr:colOff>101600</xdr:colOff>
      <xdr:row>98</xdr:row>
      <xdr:rowOff>29707</xdr:rowOff>
    </xdr:to>
    <xdr:sp macro="" textlink="">
      <xdr:nvSpPr>
        <xdr:cNvPr id="491" name="楕円 490"/>
        <xdr:cNvSpPr/>
      </xdr:nvSpPr>
      <xdr:spPr>
        <a:xfrm>
          <a:off x="7810500" y="167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20834</xdr:rowOff>
    </xdr:from>
    <xdr:ext cx="534377" cy="259045"/>
    <xdr:sp macro="" textlink="">
      <xdr:nvSpPr>
        <xdr:cNvPr id="492" name="テキスト ボックス 491"/>
        <xdr:cNvSpPr txBox="1"/>
      </xdr:nvSpPr>
      <xdr:spPr>
        <a:xfrm>
          <a:off x="7594111" y="168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118346</xdr:rowOff>
    </xdr:from>
    <xdr:to>
      <xdr:col>36</xdr:col>
      <xdr:colOff>165100</xdr:colOff>
      <xdr:row>98</xdr:row>
      <xdr:rowOff>48496</xdr:rowOff>
    </xdr:to>
    <xdr:sp macro="" textlink="">
      <xdr:nvSpPr>
        <xdr:cNvPr id="493" name="楕円 492"/>
        <xdr:cNvSpPr/>
      </xdr:nvSpPr>
      <xdr:spPr>
        <a:xfrm>
          <a:off x="6921500" y="167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39623</xdr:rowOff>
    </xdr:from>
    <xdr:ext cx="534377" cy="259045"/>
    <xdr:sp macro="" textlink="">
      <xdr:nvSpPr>
        <xdr:cNvPr id="494" name="テキスト ボックス 493"/>
        <xdr:cNvSpPr txBox="1"/>
      </xdr:nvSpPr>
      <xdr:spPr>
        <a:xfrm>
          <a:off x="6705111" y="168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53792</xdr:rowOff>
    </xdr:from>
    <xdr:to>
      <xdr:col>85</xdr:col>
      <xdr:colOff>127000</xdr:colOff>
      <xdr:row>38</xdr:row>
      <xdr:rowOff>75921</xdr:rowOff>
    </xdr:to>
    <xdr:cxnSp macro="">
      <xdr:nvCxnSpPr>
        <xdr:cNvPr id="521" name="直線コネクタ 520"/>
        <xdr:cNvCxnSpPr/>
      </xdr:nvCxnSpPr>
      <xdr:spPr>
        <a:xfrm flipV="1">
          <a:off x="15481300" y="6568892"/>
          <a:ext cx="8382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30441</xdr:rowOff>
    </xdr:from>
    <xdr:ext cx="469744" cy="259045"/>
    <xdr:sp macro="" textlink="">
      <xdr:nvSpPr>
        <xdr:cNvPr id="522" name="災害復旧事業費平均値テキスト"/>
        <xdr:cNvSpPr txBox="1"/>
      </xdr:nvSpPr>
      <xdr:spPr>
        <a:xfrm>
          <a:off x="16370300" y="6202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138969</xdr:rowOff>
    </xdr:from>
    <xdr:to>
      <xdr:col>81</xdr:col>
      <xdr:colOff>50800</xdr:colOff>
      <xdr:row>38</xdr:row>
      <xdr:rowOff>75921</xdr:rowOff>
    </xdr:to>
    <xdr:cxnSp macro="">
      <xdr:nvCxnSpPr>
        <xdr:cNvPr id="524" name="直線コネクタ 523"/>
        <xdr:cNvCxnSpPr/>
      </xdr:nvCxnSpPr>
      <xdr:spPr>
        <a:xfrm>
          <a:off x="14592300" y="6482619"/>
          <a:ext cx="889000" cy="10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114581</xdr:rowOff>
    </xdr:from>
    <xdr:ext cx="469744" cy="259045"/>
    <xdr:sp macro="" textlink="">
      <xdr:nvSpPr>
        <xdr:cNvPr id="526" name="テキスト ボックス 525"/>
        <xdr:cNvSpPr txBox="1"/>
      </xdr:nvSpPr>
      <xdr:spPr>
        <a:xfrm>
          <a:off x="15246428"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138969</xdr:rowOff>
    </xdr:from>
    <xdr:to>
      <xdr:col>76</xdr:col>
      <xdr:colOff>114300</xdr:colOff>
      <xdr:row>38</xdr:row>
      <xdr:rowOff>110348</xdr:rowOff>
    </xdr:to>
    <xdr:cxnSp macro="">
      <xdr:nvCxnSpPr>
        <xdr:cNvPr id="527" name="直線コネクタ 526"/>
        <xdr:cNvCxnSpPr/>
      </xdr:nvCxnSpPr>
      <xdr:spPr>
        <a:xfrm flipV="1">
          <a:off x="13703300" y="6482619"/>
          <a:ext cx="889000" cy="14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9" name="テキスト ボックス 528"/>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51735</xdr:rowOff>
    </xdr:from>
    <xdr:to>
      <xdr:col>71</xdr:col>
      <xdr:colOff>177800</xdr:colOff>
      <xdr:row>38</xdr:row>
      <xdr:rowOff>110348</xdr:rowOff>
    </xdr:to>
    <xdr:cxnSp macro="">
      <xdr:nvCxnSpPr>
        <xdr:cNvPr id="530" name="直線コネクタ 529"/>
        <xdr:cNvCxnSpPr/>
      </xdr:nvCxnSpPr>
      <xdr:spPr>
        <a:xfrm>
          <a:off x="12814300" y="6566835"/>
          <a:ext cx="889000" cy="5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32" name="テキスト ボックス 531"/>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3" name="フローチャート: 判断 532"/>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4" name="テキスト ボックス 533"/>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2992</xdr:rowOff>
    </xdr:from>
    <xdr:to>
      <xdr:col>85</xdr:col>
      <xdr:colOff>177800</xdr:colOff>
      <xdr:row>38</xdr:row>
      <xdr:rowOff>104592</xdr:rowOff>
    </xdr:to>
    <xdr:sp macro="" textlink="">
      <xdr:nvSpPr>
        <xdr:cNvPr id="540" name="楕円 539"/>
        <xdr:cNvSpPr/>
      </xdr:nvSpPr>
      <xdr:spPr>
        <a:xfrm>
          <a:off x="16268700" y="651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89369</xdr:rowOff>
    </xdr:from>
    <xdr:ext cx="469744" cy="259045"/>
    <xdr:sp macro="" textlink="">
      <xdr:nvSpPr>
        <xdr:cNvPr id="541" name="災害復旧事業費該当値テキスト"/>
        <xdr:cNvSpPr txBox="1"/>
      </xdr:nvSpPr>
      <xdr:spPr>
        <a:xfrm>
          <a:off x="16370300" y="643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25121</xdr:rowOff>
    </xdr:from>
    <xdr:to>
      <xdr:col>81</xdr:col>
      <xdr:colOff>101600</xdr:colOff>
      <xdr:row>38</xdr:row>
      <xdr:rowOff>126721</xdr:rowOff>
    </xdr:to>
    <xdr:sp macro="" textlink="">
      <xdr:nvSpPr>
        <xdr:cNvPr id="542" name="楕円 541"/>
        <xdr:cNvSpPr/>
      </xdr:nvSpPr>
      <xdr:spPr>
        <a:xfrm>
          <a:off x="15430500" y="65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117848</xdr:rowOff>
    </xdr:from>
    <xdr:ext cx="469744" cy="259045"/>
    <xdr:sp macro="" textlink="">
      <xdr:nvSpPr>
        <xdr:cNvPr id="543" name="テキスト ボックス 542"/>
        <xdr:cNvSpPr txBox="1"/>
      </xdr:nvSpPr>
      <xdr:spPr>
        <a:xfrm>
          <a:off x="15246428" y="663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88169</xdr:rowOff>
    </xdr:from>
    <xdr:to>
      <xdr:col>76</xdr:col>
      <xdr:colOff>165100</xdr:colOff>
      <xdr:row>38</xdr:row>
      <xdr:rowOff>18318</xdr:rowOff>
    </xdr:to>
    <xdr:sp macro="" textlink="">
      <xdr:nvSpPr>
        <xdr:cNvPr id="544" name="楕円 543"/>
        <xdr:cNvSpPr/>
      </xdr:nvSpPr>
      <xdr:spPr>
        <a:xfrm>
          <a:off x="14541500" y="64318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9445</xdr:rowOff>
    </xdr:from>
    <xdr:ext cx="469744" cy="259045"/>
    <xdr:sp macro="" textlink="">
      <xdr:nvSpPr>
        <xdr:cNvPr id="545" name="テキスト ボックス 544"/>
        <xdr:cNvSpPr txBox="1"/>
      </xdr:nvSpPr>
      <xdr:spPr>
        <a:xfrm>
          <a:off x="14357428" y="652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59548</xdr:rowOff>
    </xdr:from>
    <xdr:to>
      <xdr:col>72</xdr:col>
      <xdr:colOff>38100</xdr:colOff>
      <xdr:row>38</xdr:row>
      <xdr:rowOff>161148</xdr:rowOff>
    </xdr:to>
    <xdr:sp macro="" textlink="">
      <xdr:nvSpPr>
        <xdr:cNvPr id="546" name="楕円 545"/>
        <xdr:cNvSpPr/>
      </xdr:nvSpPr>
      <xdr:spPr>
        <a:xfrm>
          <a:off x="13652500" y="65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152275</xdr:rowOff>
    </xdr:from>
    <xdr:ext cx="378565" cy="259045"/>
    <xdr:sp macro="" textlink="">
      <xdr:nvSpPr>
        <xdr:cNvPr id="547" name="テキスト ボックス 546"/>
        <xdr:cNvSpPr txBox="1"/>
      </xdr:nvSpPr>
      <xdr:spPr>
        <a:xfrm>
          <a:off x="13514017" y="6667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935</xdr:rowOff>
    </xdr:from>
    <xdr:to>
      <xdr:col>67</xdr:col>
      <xdr:colOff>101600</xdr:colOff>
      <xdr:row>38</xdr:row>
      <xdr:rowOff>102535</xdr:rowOff>
    </xdr:to>
    <xdr:sp macro="" textlink="">
      <xdr:nvSpPr>
        <xdr:cNvPr id="548" name="楕円 547"/>
        <xdr:cNvSpPr/>
      </xdr:nvSpPr>
      <xdr:spPr>
        <a:xfrm>
          <a:off x="12763500" y="651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93662</xdr:rowOff>
    </xdr:from>
    <xdr:ext cx="469744" cy="259045"/>
    <xdr:sp macro="" textlink="">
      <xdr:nvSpPr>
        <xdr:cNvPr id="549" name="テキスト ボックス 548"/>
        <xdr:cNvSpPr txBox="1"/>
      </xdr:nvSpPr>
      <xdr:spPr>
        <a:xfrm>
          <a:off x="12579428" y="660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169163</xdr:rowOff>
    </xdr:from>
    <xdr:to>
      <xdr:col>85</xdr:col>
      <xdr:colOff>127000</xdr:colOff>
      <xdr:row>78</xdr:row>
      <xdr:rowOff>45250</xdr:rowOff>
    </xdr:to>
    <xdr:cxnSp macro="">
      <xdr:nvCxnSpPr>
        <xdr:cNvPr id="628" name="直線コネクタ 627"/>
        <xdr:cNvCxnSpPr/>
      </xdr:nvCxnSpPr>
      <xdr:spPr>
        <a:xfrm>
          <a:off x="15481300" y="13370813"/>
          <a:ext cx="838200" cy="4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110393</xdr:rowOff>
    </xdr:from>
    <xdr:ext cx="534377" cy="259045"/>
    <xdr:sp macro="" textlink="">
      <xdr:nvSpPr>
        <xdr:cNvPr id="629" name="公債費平均値テキスト"/>
        <xdr:cNvSpPr txBox="1"/>
      </xdr:nvSpPr>
      <xdr:spPr>
        <a:xfrm>
          <a:off x="16370300" y="1279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150050</xdr:rowOff>
    </xdr:from>
    <xdr:to>
      <xdr:col>81</xdr:col>
      <xdr:colOff>50800</xdr:colOff>
      <xdr:row>77</xdr:row>
      <xdr:rowOff>169163</xdr:rowOff>
    </xdr:to>
    <xdr:cxnSp macro="">
      <xdr:nvCxnSpPr>
        <xdr:cNvPr id="631" name="直線コネクタ 630"/>
        <xdr:cNvCxnSpPr/>
      </xdr:nvCxnSpPr>
      <xdr:spPr>
        <a:xfrm>
          <a:off x="14592300" y="13351700"/>
          <a:ext cx="889000" cy="1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99395</xdr:rowOff>
    </xdr:from>
    <xdr:ext cx="534377" cy="259045"/>
    <xdr:sp macro="" textlink="">
      <xdr:nvSpPr>
        <xdr:cNvPr id="633" name="テキスト ボックス 632"/>
        <xdr:cNvSpPr txBox="1"/>
      </xdr:nvSpPr>
      <xdr:spPr>
        <a:xfrm>
          <a:off x="1521411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150050</xdr:rowOff>
    </xdr:from>
    <xdr:to>
      <xdr:col>76</xdr:col>
      <xdr:colOff>114300</xdr:colOff>
      <xdr:row>78</xdr:row>
      <xdr:rowOff>13336</xdr:rowOff>
    </xdr:to>
    <xdr:cxnSp macro="">
      <xdr:nvCxnSpPr>
        <xdr:cNvPr id="634" name="直線コネクタ 633"/>
        <xdr:cNvCxnSpPr/>
      </xdr:nvCxnSpPr>
      <xdr:spPr>
        <a:xfrm flipV="1">
          <a:off x="13703300" y="13351700"/>
          <a:ext cx="889000" cy="3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120248</xdr:rowOff>
    </xdr:from>
    <xdr:ext cx="534377" cy="259045"/>
    <xdr:sp macro="" textlink="">
      <xdr:nvSpPr>
        <xdr:cNvPr id="636" name="テキスト ボックス 635"/>
        <xdr:cNvSpPr txBox="1"/>
      </xdr:nvSpPr>
      <xdr:spPr>
        <a:xfrm>
          <a:off x="14325111" y="128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13336</xdr:rowOff>
    </xdr:from>
    <xdr:to>
      <xdr:col>71</xdr:col>
      <xdr:colOff>177800</xdr:colOff>
      <xdr:row>78</xdr:row>
      <xdr:rowOff>53848</xdr:rowOff>
    </xdr:to>
    <xdr:cxnSp macro="">
      <xdr:nvCxnSpPr>
        <xdr:cNvPr id="637" name="直線コネクタ 636"/>
        <xdr:cNvCxnSpPr/>
      </xdr:nvCxnSpPr>
      <xdr:spPr>
        <a:xfrm flipV="1">
          <a:off x="12814300" y="13386436"/>
          <a:ext cx="889000" cy="4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127741</xdr:rowOff>
    </xdr:from>
    <xdr:ext cx="534377" cy="259045"/>
    <xdr:sp macro="" textlink="">
      <xdr:nvSpPr>
        <xdr:cNvPr id="639" name="テキスト ボックス 638"/>
        <xdr:cNvSpPr txBox="1"/>
      </xdr:nvSpPr>
      <xdr:spPr>
        <a:xfrm>
          <a:off x="13436111" y="128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40" name="フローチャート: 判断 639"/>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85069</xdr:rowOff>
    </xdr:from>
    <xdr:ext cx="534377" cy="259045"/>
    <xdr:sp macro="" textlink="">
      <xdr:nvSpPr>
        <xdr:cNvPr id="641" name="テキスト ボックス 640"/>
        <xdr:cNvSpPr txBox="1"/>
      </xdr:nvSpPr>
      <xdr:spPr>
        <a:xfrm>
          <a:off x="12547111" y="12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165900</xdr:rowOff>
    </xdr:from>
    <xdr:to>
      <xdr:col>85</xdr:col>
      <xdr:colOff>177800</xdr:colOff>
      <xdr:row>78</xdr:row>
      <xdr:rowOff>96050</xdr:rowOff>
    </xdr:to>
    <xdr:sp macro="" textlink="">
      <xdr:nvSpPr>
        <xdr:cNvPr id="647" name="楕円 646"/>
        <xdr:cNvSpPr/>
      </xdr:nvSpPr>
      <xdr:spPr>
        <a:xfrm>
          <a:off x="16268700" y="1336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144327</xdr:rowOff>
    </xdr:from>
    <xdr:ext cx="534377" cy="259045"/>
    <xdr:sp macro="" textlink="">
      <xdr:nvSpPr>
        <xdr:cNvPr id="648" name="公債費該当値テキスト"/>
        <xdr:cNvSpPr txBox="1"/>
      </xdr:nvSpPr>
      <xdr:spPr>
        <a:xfrm>
          <a:off x="16370300" y="133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118363</xdr:rowOff>
    </xdr:from>
    <xdr:to>
      <xdr:col>81</xdr:col>
      <xdr:colOff>101600</xdr:colOff>
      <xdr:row>78</xdr:row>
      <xdr:rowOff>48513</xdr:rowOff>
    </xdr:to>
    <xdr:sp macro="" textlink="">
      <xdr:nvSpPr>
        <xdr:cNvPr id="649" name="楕円 648"/>
        <xdr:cNvSpPr/>
      </xdr:nvSpPr>
      <xdr:spPr>
        <a:xfrm>
          <a:off x="15430500" y="1332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39640</xdr:rowOff>
    </xdr:from>
    <xdr:ext cx="534377" cy="259045"/>
    <xdr:sp macro="" textlink="">
      <xdr:nvSpPr>
        <xdr:cNvPr id="650" name="テキスト ボックス 649"/>
        <xdr:cNvSpPr txBox="1"/>
      </xdr:nvSpPr>
      <xdr:spPr>
        <a:xfrm>
          <a:off x="15214111" y="1341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99250</xdr:rowOff>
    </xdr:from>
    <xdr:to>
      <xdr:col>76</xdr:col>
      <xdr:colOff>165100</xdr:colOff>
      <xdr:row>78</xdr:row>
      <xdr:rowOff>29400</xdr:rowOff>
    </xdr:to>
    <xdr:sp macro="" textlink="">
      <xdr:nvSpPr>
        <xdr:cNvPr id="651" name="楕円 650"/>
        <xdr:cNvSpPr/>
      </xdr:nvSpPr>
      <xdr:spPr>
        <a:xfrm>
          <a:off x="14541500" y="133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20527</xdr:rowOff>
    </xdr:from>
    <xdr:ext cx="534377" cy="259045"/>
    <xdr:sp macro="" textlink="">
      <xdr:nvSpPr>
        <xdr:cNvPr id="652" name="テキスト ボックス 651"/>
        <xdr:cNvSpPr txBox="1"/>
      </xdr:nvSpPr>
      <xdr:spPr>
        <a:xfrm>
          <a:off x="14325111" y="1339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133986</xdr:rowOff>
    </xdr:from>
    <xdr:to>
      <xdr:col>72</xdr:col>
      <xdr:colOff>38100</xdr:colOff>
      <xdr:row>78</xdr:row>
      <xdr:rowOff>64136</xdr:rowOff>
    </xdr:to>
    <xdr:sp macro="" textlink="">
      <xdr:nvSpPr>
        <xdr:cNvPr id="653" name="楕円 652"/>
        <xdr:cNvSpPr/>
      </xdr:nvSpPr>
      <xdr:spPr>
        <a:xfrm>
          <a:off x="13652500" y="133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55263</xdr:rowOff>
    </xdr:from>
    <xdr:ext cx="534377" cy="259045"/>
    <xdr:sp macro="" textlink="">
      <xdr:nvSpPr>
        <xdr:cNvPr id="654" name="テキスト ボックス 653"/>
        <xdr:cNvSpPr txBox="1"/>
      </xdr:nvSpPr>
      <xdr:spPr>
        <a:xfrm>
          <a:off x="13436111" y="134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3048</xdr:rowOff>
    </xdr:from>
    <xdr:to>
      <xdr:col>67</xdr:col>
      <xdr:colOff>101600</xdr:colOff>
      <xdr:row>78</xdr:row>
      <xdr:rowOff>104648</xdr:rowOff>
    </xdr:to>
    <xdr:sp macro="" textlink="">
      <xdr:nvSpPr>
        <xdr:cNvPr id="655" name="楕円 654"/>
        <xdr:cNvSpPr/>
      </xdr:nvSpPr>
      <xdr:spPr>
        <a:xfrm>
          <a:off x="127635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95775</xdr:rowOff>
    </xdr:from>
    <xdr:ext cx="534377" cy="259045"/>
    <xdr:sp macro="" textlink="">
      <xdr:nvSpPr>
        <xdr:cNvPr id="656" name="テキスト ボックス 655"/>
        <xdr:cNvSpPr txBox="1"/>
      </xdr:nvSpPr>
      <xdr:spPr>
        <a:xfrm>
          <a:off x="12547111" y="134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50836</xdr:rowOff>
    </xdr:from>
    <xdr:to>
      <xdr:col>85</xdr:col>
      <xdr:colOff>127000</xdr:colOff>
      <xdr:row>99</xdr:row>
      <xdr:rowOff>33782</xdr:rowOff>
    </xdr:to>
    <xdr:cxnSp macro="">
      <xdr:nvCxnSpPr>
        <xdr:cNvPr id="685" name="直線コネクタ 684"/>
        <xdr:cNvCxnSpPr/>
      </xdr:nvCxnSpPr>
      <xdr:spPr>
        <a:xfrm flipV="1">
          <a:off x="15481300" y="16681486"/>
          <a:ext cx="838200" cy="32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156512</xdr:rowOff>
    </xdr:from>
    <xdr:ext cx="534377" cy="259045"/>
    <xdr:sp macro="" textlink="">
      <xdr:nvSpPr>
        <xdr:cNvPr id="686" name="積立金平均値テキスト"/>
        <xdr:cNvSpPr txBox="1"/>
      </xdr:nvSpPr>
      <xdr:spPr>
        <a:xfrm>
          <a:off x="16370300" y="16615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90436</xdr:rowOff>
    </xdr:from>
    <xdr:to>
      <xdr:col>81</xdr:col>
      <xdr:colOff>50800</xdr:colOff>
      <xdr:row>99</xdr:row>
      <xdr:rowOff>33782</xdr:rowOff>
    </xdr:to>
    <xdr:cxnSp macro="">
      <xdr:nvCxnSpPr>
        <xdr:cNvPr id="688" name="直線コネクタ 687"/>
        <xdr:cNvCxnSpPr/>
      </xdr:nvCxnSpPr>
      <xdr:spPr>
        <a:xfrm>
          <a:off x="14592300" y="16892536"/>
          <a:ext cx="889000" cy="1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90" name="テキスト ボックス 689"/>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90436</xdr:rowOff>
    </xdr:from>
    <xdr:to>
      <xdr:col>76</xdr:col>
      <xdr:colOff>114300</xdr:colOff>
      <xdr:row>98</xdr:row>
      <xdr:rowOff>125809</xdr:rowOff>
    </xdr:to>
    <xdr:cxnSp macro="">
      <xdr:nvCxnSpPr>
        <xdr:cNvPr id="691" name="直線コネクタ 690"/>
        <xdr:cNvCxnSpPr/>
      </xdr:nvCxnSpPr>
      <xdr:spPr>
        <a:xfrm flipV="1">
          <a:off x="13703300" y="16892536"/>
          <a:ext cx="889000" cy="3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149488</xdr:rowOff>
    </xdr:from>
    <xdr:ext cx="534377" cy="259045"/>
    <xdr:sp macro="" textlink="">
      <xdr:nvSpPr>
        <xdr:cNvPr id="693" name="テキスト ボックス 692"/>
        <xdr:cNvSpPr txBox="1"/>
      </xdr:nvSpPr>
      <xdr:spPr>
        <a:xfrm>
          <a:off x="14325111" y="164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102476</xdr:rowOff>
    </xdr:from>
    <xdr:to>
      <xdr:col>71</xdr:col>
      <xdr:colOff>177800</xdr:colOff>
      <xdr:row>98</xdr:row>
      <xdr:rowOff>125809</xdr:rowOff>
    </xdr:to>
    <xdr:cxnSp macro="">
      <xdr:nvCxnSpPr>
        <xdr:cNvPr id="694" name="直線コネクタ 693"/>
        <xdr:cNvCxnSpPr/>
      </xdr:nvCxnSpPr>
      <xdr:spPr>
        <a:xfrm>
          <a:off x="12814300" y="16904576"/>
          <a:ext cx="889000" cy="2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121660</xdr:rowOff>
    </xdr:from>
    <xdr:ext cx="534377" cy="259045"/>
    <xdr:sp macro="" textlink="">
      <xdr:nvSpPr>
        <xdr:cNvPr id="696" name="テキスト ボックス 695"/>
        <xdr:cNvSpPr txBox="1"/>
      </xdr:nvSpPr>
      <xdr:spPr>
        <a:xfrm>
          <a:off x="13436111" y="164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7" name="フローチャート: 判断 696"/>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19552</xdr:rowOff>
    </xdr:from>
    <xdr:ext cx="534377" cy="259045"/>
    <xdr:sp macro="" textlink="">
      <xdr:nvSpPr>
        <xdr:cNvPr id="698" name="テキスト ボックス 697"/>
        <xdr:cNvSpPr txBox="1"/>
      </xdr:nvSpPr>
      <xdr:spPr>
        <a:xfrm>
          <a:off x="12547111" y="164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xdr:rowOff>
    </xdr:from>
    <xdr:to>
      <xdr:col>85</xdr:col>
      <xdr:colOff>177800</xdr:colOff>
      <xdr:row>97</xdr:row>
      <xdr:rowOff>101636</xdr:rowOff>
    </xdr:to>
    <xdr:sp macro="" textlink="">
      <xdr:nvSpPr>
        <xdr:cNvPr id="704" name="楕円 703"/>
        <xdr:cNvSpPr/>
      </xdr:nvSpPr>
      <xdr:spPr>
        <a:xfrm>
          <a:off x="16268700" y="1663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22913</xdr:rowOff>
    </xdr:from>
    <xdr:ext cx="534377" cy="259045"/>
    <xdr:sp macro="" textlink="">
      <xdr:nvSpPr>
        <xdr:cNvPr id="705" name="積立金該当値テキスト"/>
        <xdr:cNvSpPr txBox="1"/>
      </xdr:nvSpPr>
      <xdr:spPr>
        <a:xfrm>
          <a:off x="16370300" y="1648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154432</xdr:rowOff>
    </xdr:from>
    <xdr:to>
      <xdr:col>81</xdr:col>
      <xdr:colOff>101600</xdr:colOff>
      <xdr:row>99</xdr:row>
      <xdr:rowOff>84582</xdr:rowOff>
    </xdr:to>
    <xdr:sp macro="" textlink="">
      <xdr:nvSpPr>
        <xdr:cNvPr id="706" name="楕円 705"/>
        <xdr:cNvSpPr/>
      </xdr:nvSpPr>
      <xdr:spPr>
        <a:xfrm>
          <a:off x="15430500" y="169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75709</xdr:rowOff>
    </xdr:from>
    <xdr:ext cx="469744" cy="259045"/>
    <xdr:sp macro="" textlink="">
      <xdr:nvSpPr>
        <xdr:cNvPr id="707" name="テキスト ボックス 706"/>
        <xdr:cNvSpPr txBox="1"/>
      </xdr:nvSpPr>
      <xdr:spPr>
        <a:xfrm>
          <a:off x="15246428" y="1704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39636</xdr:rowOff>
    </xdr:from>
    <xdr:to>
      <xdr:col>76</xdr:col>
      <xdr:colOff>165100</xdr:colOff>
      <xdr:row>98</xdr:row>
      <xdr:rowOff>141236</xdr:rowOff>
    </xdr:to>
    <xdr:sp macro="" textlink="">
      <xdr:nvSpPr>
        <xdr:cNvPr id="708" name="楕円 707"/>
        <xdr:cNvSpPr/>
      </xdr:nvSpPr>
      <xdr:spPr>
        <a:xfrm>
          <a:off x="14541500" y="1684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132363</xdr:rowOff>
    </xdr:from>
    <xdr:ext cx="534377" cy="259045"/>
    <xdr:sp macro="" textlink="">
      <xdr:nvSpPr>
        <xdr:cNvPr id="709" name="テキスト ボックス 708"/>
        <xdr:cNvSpPr txBox="1"/>
      </xdr:nvSpPr>
      <xdr:spPr>
        <a:xfrm>
          <a:off x="14325111" y="1693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75009</xdr:rowOff>
    </xdr:from>
    <xdr:to>
      <xdr:col>72</xdr:col>
      <xdr:colOff>38100</xdr:colOff>
      <xdr:row>99</xdr:row>
      <xdr:rowOff>5159</xdr:rowOff>
    </xdr:to>
    <xdr:sp macro="" textlink="">
      <xdr:nvSpPr>
        <xdr:cNvPr id="710" name="楕円 709"/>
        <xdr:cNvSpPr/>
      </xdr:nvSpPr>
      <xdr:spPr>
        <a:xfrm>
          <a:off x="13652500" y="1687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167736</xdr:rowOff>
    </xdr:from>
    <xdr:ext cx="534377" cy="259045"/>
    <xdr:sp macro="" textlink="">
      <xdr:nvSpPr>
        <xdr:cNvPr id="711" name="テキスト ボックス 710"/>
        <xdr:cNvSpPr txBox="1"/>
      </xdr:nvSpPr>
      <xdr:spPr>
        <a:xfrm>
          <a:off x="13436111" y="1696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51676</xdr:rowOff>
    </xdr:from>
    <xdr:to>
      <xdr:col>67</xdr:col>
      <xdr:colOff>101600</xdr:colOff>
      <xdr:row>98</xdr:row>
      <xdr:rowOff>153276</xdr:rowOff>
    </xdr:to>
    <xdr:sp macro="" textlink="">
      <xdr:nvSpPr>
        <xdr:cNvPr id="712" name="楕円 711"/>
        <xdr:cNvSpPr/>
      </xdr:nvSpPr>
      <xdr:spPr>
        <a:xfrm>
          <a:off x="12763500" y="168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144403</xdr:rowOff>
    </xdr:from>
    <xdr:ext cx="534377" cy="259045"/>
    <xdr:sp macro="" textlink="">
      <xdr:nvSpPr>
        <xdr:cNvPr id="713" name="テキスト ボックス 712"/>
        <xdr:cNvSpPr txBox="1"/>
      </xdr:nvSpPr>
      <xdr:spPr>
        <a:xfrm>
          <a:off x="12547111" y="1694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71958</xdr:rowOff>
    </xdr:from>
    <xdr:to>
      <xdr:col>116</xdr:col>
      <xdr:colOff>63500</xdr:colOff>
      <xdr:row>36</xdr:row>
      <xdr:rowOff>79959</xdr:rowOff>
    </xdr:to>
    <xdr:cxnSp macro="">
      <xdr:nvCxnSpPr>
        <xdr:cNvPr id="742" name="直線コネクタ 741"/>
        <xdr:cNvCxnSpPr/>
      </xdr:nvCxnSpPr>
      <xdr:spPr>
        <a:xfrm>
          <a:off x="21323300" y="6244158"/>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166006</xdr:rowOff>
    </xdr:from>
    <xdr:ext cx="469744" cy="259045"/>
    <xdr:sp macro="" textlink="">
      <xdr:nvSpPr>
        <xdr:cNvPr id="743" name="投資及び出資金平均値テキスト"/>
        <xdr:cNvSpPr txBox="1"/>
      </xdr:nvSpPr>
      <xdr:spPr>
        <a:xfrm>
          <a:off x="22212300" y="63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157226</xdr:rowOff>
    </xdr:from>
    <xdr:to>
      <xdr:col>111</xdr:col>
      <xdr:colOff>177800</xdr:colOff>
      <xdr:row>36</xdr:row>
      <xdr:rowOff>71958</xdr:rowOff>
    </xdr:to>
    <xdr:cxnSp macro="">
      <xdr:nvCxnSpPr>
        <xdr:cNvPr id="745" name="直線コネクタ 744"/>
        <xdr:cNvCxnSpPr/>
      </xdr:nvCxnSpPr>
      <xdr:spPr>
        <a:xfrm>
          <a:off x="20434300" y="6157976"/>
          <a:ext cx="8890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167225</xdr:rowOff>
    </xdr:from>
    <xdr:ext cx="469744" cy="259045"/>
    <xdr:sp macro="" textlink="">
      <xdr:nvSpPr>
        <xdr:cNvPr id="747" name="テキスト ボックス 746"/>
        <xdr:cNvSpPr txBox="1"/>
      </xdr:nvSpPr>
      <xdr:spPr>
        <a:xfrm>
          <a:off x="21088428" y="633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143815</xdr:rowOff>
    </xdr:from>
    <xdr:to>
      <xdr:col>107</xdr:col>
      <xdr:colOff>50800</xdr:colOff>
      <xdr:row>35</xdr:row>
      <xdr:rowOff>157226</xdr:rowOff>
    </xdr:to>
    <xdr:cxnSp macro="">
      <xdr:nvCxnSpPr>
        <xdr:cNvPr id="748" name="直線コネクタ 747"/>
        <xdr:cNvCxnSpPr/>
      </xdr:nvCxnSpPr>
      <xdr:spPr>
        <a:xfrm>
          <a:off x="19545300" y="6144565"/>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53916</xdr:rowOff>
    </xdr:from>
    <xdr:ext cx="469744" cy="259045"/>
    <xdr:sp macro="" textlink="">
      <xdr:nvSpPr>
        <xdr:cNvPr id="750" name="テキスト ボックス 749"/>
        <xdr:cNvSpPr txBox="1"/>
      </xdr:nvSpPr>
      <xdr:spPr>
        <a:xfrm>
          <a:off x="20199428" y="63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143815</xdr:rowOff>
    </xdr:from>
    <xdr:to>
      <xdr:col>102</xdr:col>
      <xdr:colOff>114300</xdr:colOff>
      <xdr:row>35</xdr:row>
      <xdr:rowOff>155702</xdr:rowOff>
    </xdr:to>
    <xdr:cxnSp macro="">
      <xdr:nvCxnSpPr>
        <xdr:cNvPr id="751" name="直線コネクタ 750"/>
        <xdr:cNvCxnSpPr/>
      </xdr:nvCxnSpPr>
      <xdr:spPr>
        <a:xfrm flipV="1">
          <a:off x="18656300" y="6144565"/>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40428</xdr:rowOff>
    </xdr:from>
    <xdr:ext cx="469744" cy="259045"/>
    <xdr:sp macro="" textlink="">
      <xdr:nvSpPr>
        <xdr:cNvPr id="753" name="テキスト ボックス 752"/>
        <xdr:cNvSpPr txBox="1"/>
      </xdr:nvSpPr>
      <xdr:spPr>
        <a:xfrm>
          <a:off x="19310428" y="638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4" name="フローチャート: 判断 753"/>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19245</xdr:rowOff>
    </xdr:from>
    <xdr:ext cx="469744" cy="259045"/>
    <xdr:sp macro="" textlink="">
      <xdr:nvSpPr>
        <xdr:cNvPr id="755" name="テキスト ボックス 754"/>
        <xdr:cNvSpPr txBox="1"/>
      </xdr:nvSpPr>
      <xdr:spPr>
        <a:xfrm>
          <a:off x="18421428" y="636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29159</xdr:rowOff>
    </xdr:from>
    <xdr:to>
      <xdr:col>116</xdr:col>
      <xdr:colOff>114300</xdr:colOff>
      <xdr:row>36</xdr:row>
      <xdr:rowOff>130759</xdr:rowOff>
    </xdr:to>
    <xdr:sp macro="" textlink="">
      <xdr:nvSpPr>
        <xdr:cNvPr id="761" name="楕円 760"/>
        <xdr:cNvSpPr/>
      </xdr:nvSpPr>
      <xdr:spPr>
        <a:xfrm>
          <a:off x="22110700" y="620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52036</xdr:rowOff>
    </xdr:from>
    <xdr:ext cx="469744" cy="259045"/>
    <xdr:sp macro="" textlink="">
      <xdr:nvSpPr>
        <xdr:cNvPr id="762" name="投資及び出資金該当値テキスト"/>
        <xdr:cNvSpPr txBox="1"/>
      </xdr:nvSpPr>
      <xdr:spPr>
        <a:xfrm>
          <a:off x="22212300" y="605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21158</xdr:rowOff>
    </xdr:from>
    <xdr:to>
      <xdr:col>112</xdr:col>
      <xdr:colOff>38100</xdr:colOff>
      <xdr:row>36</xdr:row>
      <xdr:rowOff>122758</xdr:rowOff>
    </xdr:to>
    <xdr:sp macro="" textlink="">
      <xdr:nvSpPr>
        <xdr:cNvPr id="763" name="楕円 762"/>
        <xdr:cNvSpPr/>
      </xdr:nvSpPr>
      <xdr:spPr>
        <a:xfrm>
          <a:off x="21272500" y="619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139285</xdr:rowOff>
    </xdr:from>
    <xdr:ext cx="469744" cy="259045"/>
    <xdr:sp macro="" textlink="">
      <xdr:nvSpPr>
        <xdr:cNvPr id="764" name="テキスト ボックス 763"/>
        <xdr:cNvSpPr txBox="1"/>
      </xdr:nvSpPr>
      <xdr:spPr>
        <a:xfrm>
          <a:off x="21088428" y="596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106426</xdr:rowOff>
    </xdr:from>
    <xdr:to>
      <xdr:col>107</xdr:col>
      <xdr:colOff>101600</xdr:colOff>
      <xdr:row>36</xdr:row>
      <xdr:rowOff>36576</xdr:rowOff>
    </xdr:to>
    <xdr:sp macro="" textlink="">
      <xdr:nvSpPr>
        <xdr:cNvPr id="765" name="楕円 764"/>
        <xdr:cNvSpPr/>
      </xdr:nvSpPr>
      <xdr:spPr>
        <a:xfrm>
          <a:off x="20383500" y="61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53103</xdr:rowOff>
    </xdr:from>
    <xdr:ext cx="469744" cy="259045"/>
    <xdr:sp macro="" textlink="">
      <xdr:nvSpPr>
        <xdr:cNvPr id="766" name="テキスト ボックス 765"/>
        <xdr:cNvSpPr txBox="1"/>
      </xdr:nvSpPr>
      <xdr:spPr>
        <a:xfrm>
          <a:off x="20199428" y="588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93015</xdr:rowOff>
    </xdr:from>
    <xdr:to>
      <xdr:col>102</xdr:col>
      <xdr:colOff>165100</xdr:colOff>
      <xdr:row>36</xdr:row>
      <xdr:rowOff>23165</xdr:rowOff>
    </xdr:to>
    <xdr:sp macro="" textlink="">
      <xdr:nvSpPr>
        <xdr:cNvPr id="767" name="楕円 766"/>
        <xdr:cNvSpPr/>
      </xdr:nvSpPr>
      <xdr:spPr>
        <a:xfrm>
          <a:off x="19494500" y="60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39692</xdr:rowOff>
    </xdr:from>
    <xdr:ext cx="469744" cy="259045"/>
    <xdr:sp macro="" textlink="">
      <xdr:nvSpPr>
        <xdr:cNvPr id="768" name="テキスト ボックス 767"/>
        <xdr:cNvSpPr txBox="1"/>
      </xdr:nvSpPr>
      <xdr:spPr>
        <a:xfrm>
          <a:off x="19310428" y="586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104902</xdr:rowOff>
    </xdr:from>
    <xdr:to>
      <xdr:col>98</xdr:col>
      <xdr:colOff>38100</xdr:colOff>
      <xdr:row>36</xdr:row>
      <xdr:rowOff>35052</xdr:rowOff>
    </xdr:to>
    <xdr:sp macro="" textlink="">
      <xdr:nvSpPr>
        <xdr:cNvPr id="769" name="楕円 768"/>
        <xdr:cNvSpPr/>
      </xdr:nvSpPr>
      <xdr:spPr>
        <a:xfrm>
          <a:off x="18605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51579</xdr:rowOff>
    </xdr:from>
    <xdr:ext cx="469744" cy="259045"/>
    <xdr:sp macro="" textlink="">
      <xdr:nvSpPr>
        <xdr:cNvPr id="770" name="テキスト ボックス 769"/>
        <xdr:cNvSpPr txBox="1"/>
      </xdr:nvSpPr>
      <xdr:spPr>
        <a:xfrm>
          <a:off x="18421428" y="588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10084</xdr:rowOff>
    </xdr:from>
    <xdr:to>
      <xdr:col>116</xdr:col>
      <xdr:colOff>63500</xdr:colOff>
      <xdr:row>55</xdr:row>
      <xdr:rowOff>65024</xdr:rowOff>
    </xdr:to>
    <xdr:cxnSp macro="">
      <xdr:nvCxnSpPr>
        <xdr:cNvPr id="799" name="直線コネクタ 798"/>
        <xdr:cNvCxnSpPr/>
      </xdr:nvCxnSpPr>
      <xdr:spPr>
        <a:xfrm>
          <a:off x="21323300" y="9439834"/>
          <a:ext cx="838200" cy="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31970</xdr:rowOff>
    </xdr:from>
    <xdr:ext cx="469744" cy="259045"/>
    <xdr:sp macro="" textlink="">
      <xdr:nvSpPr>
        <xdr:cNvPr id="800" name="貸付金平均値テキスト"/>
        <xdr:cNvSpPr txBox="1"/>
      </xdr:nvSpPr>
      <xdr:spPr>
        <a:xfrm>
          <a:off x="22212300" y="980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10084</xdr:rowOff>
    </xdr:from>
    <xdr:to>
      <xdr:col>111</xdr:col>
      <xdr:colOff>177800</xdr:colOff>
      <xdr:row>55</xdr:row>
      <xdr:rowOff>40945</xdr:rowOff>
    </xdr:to>
    <xdr:cxnSp macro="">
      <xdr:nvCxnSpPr>
        <xdr:cNvPr id="802" name="直線コネクタ 801"/>
        <xdr:cNvCxnSpPr/>
      </xdr:nvCxnSpPr>
      <xdr:spPr>
        <a:xfrm flipV="1">
          <a:off x="20434300" y="9439834"/>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140174</xdr:rowOff>
    </xdr:from>
    <xdr:ext cx="469744" cy="259045"/>
    <xdr:sp macro="" textlink="">
      <xdr:nvSpPr>
        <xdr:cNvPr id="804" name="テキスト ボックス 803"/>
        <xdr:cNvSpPr txBox="1"/>
      </xdr:nvSpPr>
      <xdr:spPr>
        <a:xfrm>
          <a:off x="21088428" y="99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14504</xdr:rowOff>
    </xdr:from>
    <xdr:to>
      <xdr:col>107</xdr:col>
      <xdr:colOff>50800</xdr:colOff>
      <xdr:row>55</xdr:row>
      <xdr:rowOff>40945</xdr:rowOff>
    </xdr:to>
    <xdr:cxnSp macro="">
      <xdr:nvCxnSpPr>
        <xdr:cNvPr id="805" name="直線コネクタ 804"/>
        <xdr:cNvCxnSpPr/>
      </xdr:nvCxnSpPr>
      <xdr:spPr>
        <a:xfrm>
          <a:off x="19545300" y="9444254"/>
          <a:ext cx="889000" cy="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148403</xdr:rowOff>
    </xdr:from>
    <xdr:ext cx="469744" cy="259045"/>
    <xdr:sp macro="" textlink="">
      <xdr:nvSpPr>
        <xdr:cNvPr id="807" name="テキスト ボックス 806"/>
        <xdr:cNvSpPr txBox="1"/>
      </xdr:nvSpPr>
      <xdr:spPr>
        <a:xfrm>
          <a:off x="20199428" y="992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4673</xdr:rowOff>
    </xdr:from>
    <xdr:to>
      <xdr:col>102</xdr:col>
      <xdr:colOff>114300</xdr:colOff>
      <xdr:row>55</xdr:row>
      <xdr:rowOff>14504</xdr:rowOff>
    </xdr:to>
    <xdr:cxnSp macro="">
      <xdr:nvCxnSpPr>
        <xdr:cNvPr id="808" name="直線コネクタ 807"/>
        <xdr:cNvCxnSpPr/>
      </xdr:nvCxnSpPr>
      <xdr:spPr>
        <a:xfrm>
          <a:off x="18656300" y="9434423"/>
          <a:ext cx="889000" cy="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135907</xdr:rowOff>
    </xdr:from>
    <xdr:ext cx="469744" cy="259045"/>
    <xdr:sp macro="" textlink="">
      <xdr:nvSpPr>
        <xdr:cNvPr id="810" name="テキスト ボックス 809"/>
        <xdr:cNvSpPr txBox="1"/>
      </xdr:nvSpPr>
      <xdr:spPr>
        <a:xfrm>
          <a:off x="19310428"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11" name="フローチャート: 判断 810"/>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67556</xdr:rowOff>
    </xdr:from>
    <xdr:ext cx="469744" cy="259045"/>
    <xdr:sp macro="" textlink="">
      <xdr:nvSpPr>
        <xdr:cNvPr id="812" name="テキスト ボックス 811"/>
        <xdr:cNvSpPr txBox="1"/>
      </xdr:nvSpPr>
      <xdr:spPr>
        <a:xfrm>
          <a:off x="18421428" y="984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14224</xdr:rowOff>
    </xdr:from>
    <xdr:to>
      <xdr:col>116</xdr:col>
      <xdr:colOff>114300</xdr:colOff>
      <xdr:row>55</xdr:row>
      <xdr:rowOff>115824</xdr:rowOff>
    </xdr:to>
    <xdr:sp macro="" textlink="">
      <xdr:nvSpPr>
        <xdr:cNvPr id="818" name="楕円 817"/>
        <xdr:cNvSpPr/>
      </xdr:nvSpPr>
      <xdr:spPr>
        <a:xfrm>
          <a:off x="22110700" y="94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37101</xdr:rowOff>
    </xdr:from>
    <xdr:ext cx="469744" cy="259045"/>
    <xdr:sp macro="" textlink="">
      <xdr:nvSpPr>
        <xdr:cNvPr id="819" name="貸付金該当値テキスト"/>
        <xdr:cNvSpPr txBox="1"/>
      </xdr:nvSpPr>
      <xdr:spPr>
        <a:xfrm>
          <a:off x="22212300" y="92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130734</xdr:rowOff>
    </xdr:from>
    <xdr:to>
      <xdr:col>112</xdr:col>
      <xdr:colOff>38100</xdr:colOff>
      <xdr:row>55</xdr:row>
      <xdr:rowOff>60884</xdr:rowOff>
    </xdr:to>
    <xdr:sp macro="" textlink="">
      <xdr:nvSpPr>
        <xdr:cNvPr id="820" name="楕円 819"/>
        <xdr:cNvSpPr/>
      </xdr:nvSpPr>
      <xdr:spPr>
        <a:xfrm>
          <a:off x="21272500" y="938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77411</xdr:rowOff>
    </xdr:from>
    <xdr:ext cx="469744" cy="259045"/>
    <xdr:sp macro="" textlink="">
      <xdr:nvSpPr>
        <xdr:cNvPr id="821" name="テキスト ボックス 820"/>
        <xdr:cNvSpPr txBox="1"/>
      </xdr:nvSpPr>
      <xdr:spPr>
        <a:xfrm>
          <a:off x="21088428" y="916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161595</xdr:rowOff>
    </xdr:from>
    <xdr:to>
      <xdr:col>107</xdr:col>
      <xdr:colOff>101600</xdr:colOff>
      <xdr:row>55</xdr:row>
      <xdr:rowOff>91745</xdr:rowOff>
    </xdr:to>
    <xdr:sp macro="" textlink="">
      <xdr:nvSpPr>
        <xdr:cNvPr id="822" name="楕円 821"/>
        <xdr:cNvSpPr/>
      </xdr:nvSpPr>
      <xdr:spPr>
        <a:xfrm>
          <a:off x="20383500" y="941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108272</xdr:rowOff>
    </xdr:from>
    <xdr:ext cx="469744" cy="259045"/>
    <xdr:sp macro="" textlink="">
      <xdr:nvSpPr>
        <xdr:cNvPr id="823" name="テキスト ボックス 822"/>
        <xdr:cNvSpPr txBox="1"/>
      </xdr:nvSpPr>
      <xdr:spPr>
        <a:xfrm>
          <a:off x="20199428" y="919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135154</xdr:rowOff>
    </xdr:from>
    <xdr:to>
      <xdr:col>102</xdr:col>
      <xdr:colOff>165100</xdr:colOff>
      <xdr:row>55</xdr:row>
      <xdr:rowOff>65304</xdr:rowOff>
    </xdr:to>
    <xdr:sp macro="" textlink="">
      <xdr:nvSpPr>
        <xdr:cNvPr id="824" name="楕円 823"/>
        <xdr:cNvSpPr/>
      </xdr:nvSpPr>
      <xdr:spPr>
        <a:xfrm>
          <a:off x="19494500" y="939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81831</xdr:rowOff>
    </xdr:from>
    <xdr:ext cx="469744" cy="259045"/>
    <xdr:sp macro="" textlink="">
      <xdr:nvSpPr>
        <xdr:cNvPr id="825" name="テキスト ボックス 824"/>
        <xdr:cNvSpPr txBox="1"/>
      </xdr:nvSpPr>
      <xdr:spPr>
        <a:xfrm>
          <a:off x="19310428" y="916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125323</xdr:rowOff>
    </xdr:from>
    <xdr:to>
      <xdr:col>98</xdr:col>
      <xdr:colOff>38100</xdr:colOff>
      <xdr:row>55</xdr:row>
      <xdr:rowOff>55473</xdr:rowOff>
    </xdr:to>
    <xdr:sp macro="" textlink="">
      <xdr:nvSpPr>
        <xdr:cNvPr id="826" name="楕円 825"/>
        <xdr:cNvSpPr/>
      </xdr:nvSpPr>
      <xdr:spPr>
        <a:xfrm>
          <a:off x="18605500" y="93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72000</xdr:rowOff>
    </xdr:from>
    <xdr:ext cx="469744" cy="259045"/>
    <xdr:sp macro="" textlink="">
      <xdr:nvSpPr>
        <xdr:cNvPr id="827" name="テキスト ボックス 826"/>
        <xdr:cNvSpPr txBox="1"/>
      </xdr:nvSpPr>
      <xdr:spPr>
        <a:xfrm>
          <a:off x="18421428" y="915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84379</xdr:rowOff>
    </xdr:from>
    <xdr:to>
      <xdr:col>116</xdr:col>
      <xdr:colOff>63500</xdr:colOff>
      <xdr:row>77</xdr:row>
      <xdr:rowOff>107764</xdr:rowOff>
    </xdr:to>
    <xdr:cxnSp macro="">
      <xdr:nvCxnSpPr>
        <xdr:cNvPr id="855" name="直線コネクタ 854"/>
        <xdr:cNvCxnSpPr/>
      </xdr:nvCxnSpPr>
      <xdr:spPr>
        <a:xfrm flipV="1">
          <a:off x="21323300" y="13286029"/>
          <a:ext cx="838200" cy="2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116875</xdr:rowOff>
    </xdr:from>
    <xdr:ext cx="534377" cy="259045"/>
    <xdr:sp macro="" textlink="">
      <xdr:nvSpPr>
        <xdr:cNvPr id="856" name="繰出金平均値テキスト"/>
        <xdr:cNvSpPr txBox="1"/>
      </xdr:nvSpPr>
      <xdr:spPr>
        <a:xfrm>
          <a:off x="22212300" y="1263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107764</xdr:rowOff>
    </xdr:from>
    <xdr:to>
      <xdr:col>111</xdr:col>
      <xdr:colOff>177800</xdr:colOff>
      <xdr:row>77</xdr:row>
      <xdr:rowOff>128429</xdr:rowOff>
    </xdr:to>
    <xdr:cxnSp macro="">
      <xdr:nvCxnSpPr>
        <xdr:cNvPr id="858" name="直線コネクタ 857"/>
        <xdr:cNvCxnSpPr/>
      </xdr:nvCxnSpPr>
      <xdr:spPr>
        <a:xfrm flipV="1">
          <a:off x="20434300" y="13309414"/>
          <a:ext cx="889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28170</xdr:rowOff>
    </xdr:from>
    <xdr:ext cx="534377" cy="259045"/>
    <xdr:sp macro="" textlink="">
      <xdr:nvSpPr>
        <xdr:cNvPr id="860" name="テキスト ボックス 859"/>
        <xdr:cNvSpPr txBox="1"/>
      </xdr:nvSpPr>
      <xdr:spPr>
        <a:xfrm>
          <a:off x="21056111" y="1254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119171</xdr:rowOff>
    </xdr:from>
    <xdr:to>
      <xdr:col>107</xdr:col>
      <xdr:colOff>50800</xdr:colOff>
      <xdr:row>77</xdr:row>
      <xdr:rowOff>128429</xdr:rowOff>
    </xdr:to>
    <xdr:cxnSp macro="">
      <xdr:nvCxnSpPr>
        <xdr:cNvPr id="861" name="直線コネクタ 860"/>
        <xdr:cNvCxnSpPr/>
      </xdr:nvCxnSpPr>
      <xdr:spPr>
        <a:xfrm>
          <a:off x="19545300" y="13320821"/>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74210</xdr:rowOff>
    </xdr:from>
    <xdr:ext cx="534377" cy="259045"/>
    <xdr:sp macro="" textlink="">
      <xdr:nvSpPr>
        <xdr:cNvPr id="863" name="テキスト ボックス 862"/>
        <xdr:cNvSpPr txBox="1"/>
      </xdr:nvSpPr>
      <xdr:spPr>
        <a:xfrm>
          <a:off x="20167111" y="1259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119171</xdr:rowOff>
    </xdr:from>
    <xdr:to>
      <xdr:col>102</xdr:col>
      <xdr:colOff>114300</xdr:colOff>
      <xdr:row>77</xdr:row>
      <xdr:rowOff>144135</xdr:rowOff>
    </xdr:to>
    <xdr:cxnSp macro="">
      <xdr:nvCxnSpPr>
        <xdr:cNvPr id="864" name="直線コネクタ 863"/>
        <xdr:cNvCxnSpPr/>
      </xdr:nvCxnSpPr>
      <xdr:spPr>
        <a:xfrm flipV="1">
          <a:off x="18656300" y="13320821"/>
          <a:ext cx="889000" cy="2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76565</xdr:rowOff>
    </xdr:from>
    <xdr:ext cx="534377" cy="259045"/>
    <xdr:sp macro="" textlink="">
      <xdr:nvSpPr>
        <xdr:cNvPr id="866" name="テキスト ボックス 865"/>
        <xdr:cNvSpPr txBox="1"/>
      </xdr:nvSpPr>
      <xdr:spPr>
        <a:xfrm>
          <a:off x="19278111" y="1259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7" name="フローチャート: 判断 866"/>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57134</xdr:rowOff>
    </xdr:from>
    <xdr:ext cx="534377" cy="259045"/>
    <xdr:sp macro="" textlink="">
      <xdr:nvSpPr>
        <xdr:cNvPr id="868" name="テキスト ボックス 867"/>
        <xdr:cNvSpPr txBox="1"/>
      </xdr:nvSpPr>
      <xdr:spPr>
        <a:xfrm>
          <a:off x="18389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33579</xdr:rowOff>
    </xdr:from>
    <xdr:to>
      <xdr:col>116</xdr:col>
      <xdr:colOff>114300</xdr:colOff>
      <xdr:row>77</xdr:row>
      <xdr:rowOff>135179</xdr:rowOff>
    </xdr:to>
    <xdr:sp macro="" textlink="">
      <xdr:nvSpPr>
        <xdr:cNvPr id="874" name="楕円 873"/>
        <xdr:cNvSpPr/>
      </xdr:nvSpPr>
      <xdr:spPr>
        <a:xfrm>
          <a:off x="22110700" y="132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119956</xdr:rowOff>
    </xdr:from>
    <xdr:ext cx="534377" cy="259045"/>
    <xdr:sp macro="" textlink="">
      <xdr:nvSpPr>
        <xdr:cNvPr id="875" name="繰出金該当値テキスト"/>
        <xdr:cNvSpPr txBox="1"/>
      </xdr:nvSpPr>
      <xdr:spPr>
        <a:xfrm>
          <a:off x="22212300" y="1315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56964</xdr:rowOff>
    </xdr:from>
    <xdr:to>
      <xdr:col>112</xdr:col>
      <xdr:colOff>38100</xdr:colOff>
      <xdr:row>77</xdr:row>
      <xdr:rowOff>158564</xdr:rowOff>
    </xdr:to>
    <xdr:sp macro="" textlink="">
      <xdr:nvSpPr>
        <xdr:cNvPr id="876" name="楕円 875"/>
        <xdr:cNvSpPr/>
      </xdr:nvSpPr>
      <xdr:spPr>
        <a:xfrm>
          <a:off x="21272500" y="1325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149691</xdr:rowOff>
    </xdr:from>
    <xdr:ext cx="534377" cy="259045"/>
    <xdr:sp macro="" textlink="">
      <xdr:nvSpPr>
        <xdr:cNvPr id="877" name="テキスト ボックス 876"/>
        <xdr:cNvSpPr txBox="1"/>
      </xdr:nvSpPr>
      <xdr:spPr>
        <a:xfrm>
          <a:off x="21056111" y="133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77629</xdr:rowOff>
    </xdr:from>
    <xdr:to>
      <xdr:col>107</xdr:col>
      <xdr:colOff>101600</xdr:colOff>
      <xdr:row>78</xdr:row>
      <xdr:rowOff>7779</xdr:rowOff>
    </xdr:to>
    <xdr:sp macro="" textlink="">
      <xdr:nvSpPr>
        <xdr:cNvPr id="878" name="楕円 877"/>
        <xdr:cNvSpPr/>
      </xdr:nvSpPr>
      <xdr:spPr>
        <a:xfrm>
          <a:off x="20383500" y="1327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170356</xdr:rowOff>
    </xdr:from>
    <xdr:ext cx="534377" cy="259045"/>
    <xdr:sp macro="" textlink="">
      <xdr:nvSpPr>
        <xdr:cNvPr id="879" name="テキスト ボックス 878"/>
        <xdr:cNvSpPr txBox="1"/>
      </xdr:nvSpPr>
      <xdr:spPr>
        <a:xfrm>
          <a:off x="20167111" y="133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68371</xdr:rowOff>
    </xdr:from>
    <xdr:to>
      <xdr:col>102</xdr:col>
      <xdr:colOff>165100</xdr:colOff>
      <xdr:row>77</xdr:row>
      <xdr:rowOff>169971</xdr:rowOff>
    </xdr:to>
    <xdr:sp macro="" textlink="">
      <xdr:nvSpPr>
        <xdr:cNvPr id="880" name="楕円 879"/>
        <xdr:cNvSpPr/>
      </xdr:nvSpPr>
      <xdr:spPr>
        <a:xfrm>
          <a:off x="19494500" y="1327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161098</xdr:rowOff>
    </xdr:from>
    <xdr:ext cx="534377" cy="259045"/>
    <xdr:sp macro="" textlink="">
      <xdr:nvSpPr>
        <xdr:cNvPr id="881" name="テキスト ボックス 880"/>
        <xdr:cNvSpPr txBox="1"/>
      </xdr:nvSpPr>
      <xdr:spPr>
        <a:xfrm>
          <a:off x="19278111" y="133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93335</xdr:rowOff>
    </xdr:from>
    <xdr:to>
      <xdr:col>98</xdr:col>
      <xdr:colOff>38100</xdr:colOff>
      <xdr:row>78</xdr:row>
      <xdr:rowOff>23485</xdr:rowOff>
    </xdr:to>
    <xdr:sp macro="" textlink="">
      <xdr:nvSpPr>
        <xdr:cNvPr id="882" name="楕円 881"/>
        <xdr:cNvSpPr/>
      </xdr:nvSpPr>
      <xdr:spPr>
        <a:xfrm>
          <a:off x="18605500" y="1329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14612</xdr:rowOff>
    </xdr:from>
    <xdr:ext cx="534377" cy="259045"/>
    <xdr:sp macro="" textlink="">
      <xdr:nvSpPr>
        <xdr:cNvPr id="883" name="テキスト ボックス 882"/>
        <xdr:cNvSpPr txBox="1"/>
      </xdr:nvSpPr>
      <xdr:spPr>
        <a:xfrm>
          <a:off x="18389111" y="1338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物件費</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物件費は、住民一人当たり</a:t>
          </a:r>
          <a:r>
            <a:rPr kumimoji="1" lang="en-US" altLang="ja-JP" sz="1050" b="1">
              <a:latin typeface="ＭＳ Ｐゴシック" panose="020B0600070205080204" pitchFamily="50" charset="-128"/>
              <a:ea typeface="ＭＳ Ｐゴシック" panose="020B0600070205080204" pitchFamily="50" charset="-128"/>
            </a:rPr>
            <a:t>66,889</a:t>
          </a:r>
          <a:r>
            <a:rPr kumimoji="1" lang="ja-JP" altLang="en-US" sz="1050" b="1">
              <a:latin typeface="ＭＳ Ｐゴシック" panose="020B0600070205080204" pitchFamily="50" charset="-128"/>
              <a:ea typeface="ＭＳ Ｐゴシック" panose="020B0600070205080204" pitchFamily="50" charset="-128"/>
            </a:rPr>
            <a:t>円であり、新型コロナウイルスワクチン接種事業の縮減による各種委託料の減があったが、住民情報システム標準化に係る委託料の増、１人１台端末の更新に係る経費の増、物価高騰の影響による各種物件費の増等により、前年度より</a:t>
          </a:r>
          <a:r>
            <a:rPr kumimoji="1" lang="en-US" altLang="ja-JP" sz="1050" b="1">
              <a:latin typeface="ＭＳ Ｐゴシック" panose="020B0600070205080204" pitchFamily="50" charset="-128"/>
              <a:ea typeface="ＭＳ Ｐゴシック" panose="020B0600070205080204" pitchFamily="50" charset="-128"/>
            </a:rPr>
            <a:t>2,759</a:t>
          </a:r>
          <a:r>
            <a:rPr kumimoji="1" lang="ja-JP" altLang="en-US" sz="1050" b="1">
              <a:latin typeface="ＭＳ Ｐゴシック" panose="020B0600070205080204" pitchFamily="50" charset="-128"/>
              <a:ea typeface="ＭＳ Ｐゴシック" panose="020B0600070205080204" pitchFamily="50" charset="-128"/>
            </a:rPr>
            <a:t>円増加した。</a:t>
          </a:r>
        </a:p>
        <a:p>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扶助費</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扶助費は、住民一人当たり</a:t>
          </a:r>
          <a:r>
            <a:rPr kumimoji="1" lang="en-US" altLang="ja-JP" sz="1050" b="1">
              <a:latin typeface="ＭＳ Ｐゴシック" panose="020B0600070205080204" pitchFamily="50" charset="-128"/>
              <a:ea typeface="ＭＳ Ｐゴシック" panose="020B0600070205080204" pitchFamily="50" charset="-128"/>
            </a:rPr>
            <a:t>107,598</a:t>
          </a:r>
          <a:r>
            <a:rPr kumimoji="1" lang="ja-JP" altLang="en-US" sz="1050" b="1">
              <a:latin typeface="ＭＳ Ｐゴシック" panose="020B0600070205080204" pitchFamily="50" charset="-128"/>
              <a:ea typeface="ＭＳ Ｐゴシック" panose="020B0600070205080204" pitchFamily="50" charset="-128"/>
            </a:rPr>
            <a:t>円であり、国庫補助事業として実施した定額減税に係る調整給付事業分の増について、他団体と同様の動きを見せている。それ以外については、就労継続支援サービス、放課後等デイサービス等各種サービスの利用者が増えたことによる給付費の増加、制度改正による児童手当給付費の増等により、人口は減少しているものの扶助費は増加しているため、住民一人当たりの扶助費は前年度より</a:t>
          </a:r>
          <a:r>
            <a:rPr kumimoji="1" lang="en-US" altLang="ja-JP" sz="1050" b="1">
              <a:latin typeface="ＭＳ Ｐゴシック" panose="020B0600070205080204" pitchFamily="50" charset="-128"/>
              <a:ea typeface="ＭＳ Ｐゴシック" panose="020B0600070205080204" pitchFamily="50" charset="-128"/>
            </a:rPr>
            <a:t>8,618</a:t>
          </a:r>
          <a:r>
            <a:rPr kumimoji="1" lang="ja-JP" altLang="en-US" sz="1050" b="1">
              <a:latin typeface="ＭＳ Ｐゴシック" panose="020B0600070205080204" pitchFamily="50" charset="-128"/>
              <a:ea typeface="ＭＳ Ｐゴシック" panose="020B0600070205080204" pitchFamily="50" charset="-128"/>
            </a:rPr>
            <a:t>円増加した。</a:t>
          </a:r>
        </a:p>
        <a:p>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普通建設事業費</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普通建設事業費は、住民一人当たり</a:t>
          </a:r>
          <a:r>
            <a:rPr kumimoji="1" lang="en-US" altLang="ja-JP" sz="1050" b="1">
              <a:latin typeface="ＭＳ Ｐゴシック" panose="020B0600070205080204" pitchFamily="50" charset="-128"/>
              <a:ea typeface="ＭＳ Ｐゴシック" panose="020B0600070205080204" pitchFamily="50" charset="-128"/>
            </a:rPr>
            <a:t>81,169</a:t>
          </a:r>
          <a:r>
            <a:rPr kumimoji="1" lang="ja-JP" altLang="en-US" sz="1050" b="1">
              <a:latin typeface="ＭＳ Ｐゴシック" panose="020B0600070205080204" pitchFamily="50" charset="-128"/>
              <a:ea typeface="ＭＳ Ｐゴシック" panose="020B0600070205080204" pitchFamily="50" charset="-128"/>
            </a:rPr>
            <a:t>円であり、駅南北自由通路整備事業に係る工事委託料の増、公立認定こども園園舎建設に係る工事請負費の増等により前年度より</a:t>
          </a:r>
          <a:r>
            <a:rPr kumimoji="1" lang="en-US" altLang="ja-JP" sz="1050" b="1">
              <a:latin typeface="ＭＳ Ｐゴシック" panose="020B0600070205080204" pitchFamily="50" charset="-128"/>
              <a:ea typeface="ＭＳ Ｐゴシック" panose="020B0600070205080204" pitchFamily="50" charset="-128"/>
            </a:rPr>
            <a:t>25,079</a:t>
          </a:r>
          <a:r>
            <a:rPr kumimoji="1" lang="ja-JP" altLang="en-US" sz="1050" b="1">
              <a:latin typeface="ＭＳ Ｐゴシック" panose="020B0600070205080204" pitchFamily="50" charset="-128"/>
              <a:ea typeface="ＭＳ Ｐゴシック" panose="020B0600070205080204" pitchFamily="50" charset="-128"/>
            </a:rPr>
            <a:t>円増加した。今後も大規模な事業が控えていることから、適切な財源確保を図っていく必要がある。</a:t>
          </a:r>
        </a:p>
        <a:p>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公債費</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公債費は、住民一人当たり</a:t>
          </a:r>
          <a:r>
            <a:rPr kumimoji="1" lang="en-US" altLang="ja-JP" sz="1050" b="1">
              <a:latin typeface="ＭＳ Ｐゴシック" panose="020B0600070205080204" pitchFamily="50" charset="-128"/>
              <a:ea typeface="ＭＳ Ｐゴシック" panose="020B0600070205080204" pitchFamily="50" charset="-128"/>
            </a:rPr>
            <a:t>43,437</a:t>
          </a:r>
          <a:r>
            <a:rPr kumimoji="1" lang="ja-JP" altLang="en-US" sz="1050" b="1">
              <a:latin typeface="ＭＳ Ｐゴシック" panose="020B0600070205080204" pitchFamily="50" charset="-128"/>
              <a:ea typeface="ＭＳ Ｐゴシック" panose="020B0600070205080204" pitchFamily="50" charset="-128"/>
            </a:rPr>
            <a:t>円であり、償還が開始したものよりも償還が終了したものの方が大きかったことから、前年度より</a:t>
          </a:r>
          <a:r>
            <a:rPr kumimoji="1" lang="en-US" altLang="ja-JP" sz="1050" b="1">
              <a:latin typeface="ＭＳ Ｐゴシック" panose="020B0600070205080204" pitchFamily="50" charset="-128"/>
              <a:ea typeface="ＭＳ Ｐゴシック" panose="020B0600070205080204" pitchFamily="50" charset="-128"/>
            </a:rPr>
            <a:t>3,743</a:t>
          </a:r>
          <a:r>
            <a:rPr kumimoji="1" lang="ja-JP" altLang="en-US" sz="1050" b="1">
              <a:latin typeface="ＭＳ Ｐゴシック" panose="020B0600070205080204" pitchFamily="50" charset="-128"/>
              <a:ea typeface="ＭＳ Ｐゴシック" panose="020B0600070205080204" pitchFamily="50" charset="-128"/>
            </a:rPr>
            <a:t>円減少した。今後、大規模事業の実施による起債が控えていることから、計画的に償還を進めていく必要がある。</a:t>
          </a:r>
          <a:endParaRPr kumimoji="1" lang="en-US" altLang="ja-JP" sz="1050" b="1">
            <a:latin typeface="ＭＳ Ｐゴシック" panose="020B0600070205080204" pitchFamily="50" charset="-128"/>
            <a:ea typeface="ＭＳ Ｐゴシック" panose="020B0600070205080204" pitchFamily="50" charset="-128"/>
          </a:endParaRPr>
        </a:p>
        <a:p>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積立金</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積立金は、住民一人当たり</a:t>
          </a:r>
          <a:r>
            <a:rPr kumimoji="1" lang="en-US" altLang="ja-JP" sz="1050" b="1">
              <a:latin typeface="ＭＳ Ｐゴシック" panose="020B0600070205080204" pitchFamily="50" charset="-128"/>
              <a:ea typeface="ＭＳ Ｐゴシック" panose="020B0600070205080204" pitchFamily="50" charset="-128"/>
            </a:rPr>
            <a:t>44,162</a:t>
          </a:r>
          <a:r>
            <a:rPr kumimoji="1" lang="ja-JP" altLang="en-US" sz="1050" b="1">
              <a:latin typeface="ＭＳ Ｐゴシック" panose="020B0600070205080204" pitchFamily="50" charset="-128"/>
              <a:ea typeface="ＭＳ Ｐゴシック" panose="020B0600070205080204" pitchFamily="50" charset="-128"/>
            </a:rPr>
            <a:t>円であり、防災対策強靭化事業に係る分担金を基金に積み立てたこと、普通交付税再算定による減債基金への積立て（臨時財政対策債償還基金費分）を実施したことにより、前年度より</a:t>
          </a:r>
          <a:r>
            <a:rPr kumimoji="1" lang="en-US" altLang="ja-JP" sz="1050" b="1">
              <a:latin typeface="ＭＳ Ｐゴシック" panose="020B0600070205080204" pitchFamily="50" charset="-128"/>
              <a:ea typeface="ＭＳ Ｐゴシック" panose="020B0600070205080204" pitchFamily="50" charset="-128"/>
            </a:rPr>
            <a:t>42,762</a:t>
          </a:r>
          <a:r>
            <a:rPr kumimoji="1" lang="ja-JP" altLang="en-US" sz="1050" b="1">
              <a:latin typeface="ＭＳ Ｐゴシック" panose="020B0600070205080204" pitchFamily="50" charset="-128"/>
              <a:ea typeface="ＭＳ Ｐゴシック" panose="020B0600070205080204" pitchFamily="50" charset="-128"/>
            </a:rPr>
            <a:t>円増加した。今回の増加は、あくまで一時的な要因であり、本市は後年度に向けた計画的な基金の積立てを実施していないことから、類似団体平均、全国平均と比較して例年低い水準になっている。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静岡県菊川市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47,179
43,148
94.19
26,028,001
24,706,525
384,922
12,566,244
17,001,792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152273</xdr:rowOff>
    </xdr:from>
    <xdr:to>
      <xdr:col>24</xdr:col>
      <xdr:colOff>63500</xdr:colOff>
      <xdr:row>37</xdr:row>
      <xdr:rowOff>167322</xdr:rowOff>
    </xdr:to>
    <xdr:cxnSp macro="">
      <xdr:nvCxnSpPr>
        <xdr:cNvPr id="61" name="直線コネクタ 60"/>
        <xdr:cNvCxnSpPr/>
      </xdr:nvCxnSpPr>
      <xdr:spPr>
        <a:xfrm flipV="1">
          <a:off x="3797300" y="6495923"/>
          <a:ext cx="8382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101680</xdr:rowOff>
    </xdr:from>
    <xdr:ext cx="469744" cy="259045"/>
    <xdr:sp macro="" textlink="">
      <xdr:nvSpPr>
        <xdr:cNvPr id="62" name="議会費平均値テキスト"/>
        <xdr:cNvSpPr txBox="1"/>
      </xdr:nvSpPr>
      <xdr:spPr>
        <a:xfrm>
          <a:off x="4686300" y="5930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52451</xdr:rowOff>
    </xdr:from>
    <xdr:to>
      <xdr:col>19</xdr:col>
      <xdr:colOff>177800</xdr:colOff>
      <xdr:row>37</xdr:row>
      <xdr:rowOff>167322</xdr:rowOff>
    </xdr:to>
    <xdr:cxnSp macro="">
      <xdr:nvCxnSpPr>
        <xdr:cNvPr id="64" name="直線コネクタ 63"/>
        <xdr:cNvCxnSpPr/>
      </xdr:nvCxnSpPr>
      <xdr:spPr>
        <a:xfrm>
          <a:off x="2908300" y="6396101"/>
          <a:ext cx="889000" cy="1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50817</xdr:rowOff>
    </xdr:from>
    <xdr:ext cx="469744" cy="259045"/>
    <xdr:sp macro="" textlink="">
      <xdr:nvSpPr>
        <xdr:cNvPr id="66" name="テキスト ボックス 65"/>
        <xdr:cNvSpPr txBox="1"/>
      </xdr:nvSpPr>
      <xdr:spPr>
        <a:xfrm>
          <a:off x="3562428" y="58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52451</xdr:rowOff>
    </xdr:from>
    <xdr:to>
      <xdr:col>15</xdr:col>
      <xdr:colOff>50800</xdr:colOff>
      <xdr:row>38</xdr:row>
      <xdr:rowOff>6541</xdr:rowOff>
    </xdr:to>
    <xdr:cxnSp macro="">
      <xdr:nvCxnSpPr>
        <xdr:cNvPr id="67" name="直線コネクタ 66"/>
        <xdr:cNvCxnSpPr/>
      </xdr:nvCxnSpPr>
      <xdr:spPr>
        <a:xfrm flipV="1">
          <a:off x="2019300" y="6396101"/>
          <a:ext cx="889000" cy="12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46436</xdr:rowOff>
    </xdr:from>
    <xdr:ext cx="469744" cy="259045"/>
    <xdr:sp macro="" textlink="">
      <xdr:nvSpPr>
        <xdr:cNvPr id="69" name="テキスト ボックス 68"/>
        <xdr:cNvSpPr txBox="1"/>
      </xdr:nvSpPr>
      <xdr:spPr>
        <a:xfrm>
          <a:off x="2673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153797</xdr:rowOff>
    </xdr:from>
    <xdr:to>
      <xdr:col>10</xdr:col>
      <xdr:colOff>114300</xdr:colOff>
      <xdr:row>38</xdr:row>
      <xdr:rowOff>6541</xdr:rowOff>
    </xdr:to>
    <xdr:cxnSp macro="">
      <xdr:nvCxnSpPr>
        <xdr:cNvPr id="70" name="直線コネクタ 69"/>
        <xdr:cNvCxnSpPr/>
      </xdr:nvCxnSpPr>
      <xdr:spPr>
        <a:xfrm>
          <a:off x="1130300" y="6497447"/>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70438</xdr:rowOff>
    </xdr:from>
    <xdr:ext cx="469744" cy="259045"/>
    <xdr:sp macro="" textlink="">
      <xdr:nvSpPr>
        <xdr:cNvPr id="72" name="テキスト ボックス 71"/>
        <xdr:cNvSpPr txBox="1"/>
      </xdr:nvSpPr>
      <xdr:spPr>
        <a:xfrm>
          <a:off x="1784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74" name="テキスト ボックス 73"/>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101473</xdr:rowOff>
    </xdr:from>
    <xdr:to>
      <xdr:col>24</xdr:col>
      <xdr:colOff>114300</xdr:colOff>
      <xdr:row>38</xdr:row>
      <xdr:rowOff>31623</xdr:rowOff>
    </xdr:to>
    <xdr:sp macro="" textlink="">
      <xdr:nvSpPr>
        <xdr:cNvPr id="80" name="楕円 79"/>
        <xdr:cNvSpPr/>
      </xdr:nvSpPr>
      <xdr:spPr>
        <a:xfrm>
          <a:off x="4584700" y="64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16400</xdr:rowOff>
    </xdr:from>
    <xdr:ext cx="469744" cy="259045"/>
    <xdr:sp macro="" textlink="">
      <xdr:nvSpPr>
        <xdr:cNvPr id="81" name="議会費該当値テキスト"/>
        <xdr:cNvSpPr txBox="1"/>
      </xdr:nvSpPr>
      <xdr:spPr>
        <a:xfrm>
          <a:off x="4686300" y="636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116522</xdr:rowOff>
    </xdr:from>
    <xdr:to>
      <xdr:col>20</xdr:col>
      <xdr:colOff>38100</xdr:colOff>
      <xdr:row>38</xdr:row>
      <xdr:rowOff>46672</xdr:rowOff>
    </xdr:to>
    <xdr:sp macro="" textlink="">
      <xdr:nvSpPr>
        <xdr:cNvPr id="82" name="楕円 81"/>
        <xdr:cNvSpPr/>
      </xdr:nvSpPr>
      <xdr:spPr>
        <a:xfrm>
          <a:off x="3746500" y="646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37799</xdr:rowOff>
    </xdr:from>
    <xdr:ext cx="469744" cy="259045"/>
    <xdr:sp macro="" textlink="">
      <xdr:nvSpPr>
        <xdr:cNvPr id="83" name="テキスト ボックス 82"/>
        <xdr:cNvSpPr txBox="1"/>
      </xdr:nvSpPr>
      <xdr:spPr>
        <a:xfrm>
          <a:off x="3562428" y="655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1651</xdr:rowOff>
    </xdr:from>
    <xdr:to>
      <xdr:col>15</xdr:col>
      <xdr:colOff>101600</xdr:colOff>
      <xdr:row>37</xdr:row>
      <xdr:rowOff>103251</xdr:rowOff>
    </xdr:to>
    <xdr:sp macro="" textlink="">
      <xdr:nvSpPr>
        <xdr:cNvPr id="84" name="楕円 83"/>
        <xdr:cNvSpPr/>
      </xdr:nvSpPr>
      <xdr:spPr>
        <a:xfrm>
          <a:off x="2857500" y="63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94378</xdr:rowOff>
    </xdr:from>
    <xdr:ext cx="469744" cy="259045"/>
    <xdr:sp macro="" textlink="">
      <xdr:nvSpPr>
        <xdr:cNvPr id="85" name="テキスト ボックス 84"/>
        <xdr:cNvSpPr txBox="1"/>
      </xdr:nvSpPr>
      <xdr:spPr>
        <a:xfrm>
          <a:off x="2673428" y="643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127191</xdr:rowOff>
    </xdr:from>
    <xdr:to>
      <xdr:col>10</xdr:col>
      <xdr:colOff>165100</xdr:colOff>
      <xdr:row>38</xdr:row>
      <xdr:rowOff>57341</xdr:rowOff>
    </xdr:to>
    <xdr:sp macro="" textlink="">
      <xdr:nvSpPr>
        <xdr:cNvPr id="86" name="楕円 85"/>
        <xdr:cNvSpPr/>
      </xdr:nvSpPr>
      <xdr:spPr>
        <a:xfrm>
          <a:off x="1968500" y="647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48468</xdr:rowOff>
    </xdr:from>
    <xdr:ext cx="469744" cy="259045"/>
    <xdr:sp macro="" textlink="">
      <xdr:nvSpPr>
        <xdr:cNvPr id="87" name="テキスト ボックス 86"/>
        <xdr:cNvSpPr txBox="1"/>
      </xdr:nvSpPr>
      <xdr:spPr>
        <a:xfrm>
          <a:off x="1784428" y="656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102997</xdr:rowOff>
    </xdr:from>
    <xdr:to>
      <xdr:col>6</xdr:col>
      <xdr:colOff>38100</xdr:colOff>
      <xdr:row>38</xdr:row>
      <xdr:rowOff>33147</xdr:rowOff>
    </xdr:to>
    <xdr:sp macro="" textlink="">
      <xdr:nvSpPr>
        <xdr:cNvPr id="88" name="楕円 87"/>
        <xdr:cNvSpPr/>
      </xdr:nvSpPr>
      <xdr:spPr>
        <a:xfrm>
          <a:off x="1079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24274</xdr:rowOff>
    </xdr:from>
    <xdr:ext cx="469744" cy="259045"/>
    <xdr:sp macro="" textlink="">
      <xdr:nvSpPr>
        <xdr:cNvPr id="89" name="テキスト ボックス 88"/>
        <xdr:cNvSpPr txBox="1"/>
      </xdr:nvSpPr>
      <xdr:spPr>
        <a:xfrm>
          <a:off x="895428" y="653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74563</xdr:rowOff>
    </xdr:from>
    <xdr:to>
      <xdr:col>24</xdr:col>
      <xdr:colOff>63500</xdr:colOff>
      <xdr:row>57</xdr:row>
      <xdr:rowOff>97039</xdr:rowOff>
    </xdr:to>
    <xdr:cxnSp macro="">
      <xdr:nvCxnSpPr>
        <xdr:cNvPr id="116" name="直線コネクタ 115"/>
        <xdr:cNvCxnSpPr/>
      </xdr:nvCxnSpPr>
      <xdr:spPr>
        <a:xfrm flipV="1">
          <a:off x="3797300" y="9675763"/>
          <a:ext cx="838200" cy="19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74392</xdr:rowOff>
    </xdr:from>
    <xdr:ext cx="599010" cy="259045"/>
    <xdr:sp macro="" textlink="">
      <xdr:nvSpPr>
        <xdr:cNvPr id="117" name="総務費平均値テキスト"/>
        <xdr:cNvSpPr txBox="1"/>
      </xdr:nvSpPr>
      <xdr:spPr>
        <a:xfrm>
          <a:off x="4686300" y="933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27709</xdr:rowOff>
    </xdr:from>
    <xdr:to>
      <xdr:col>19</xdr:col>
      <xdr:colOff>177800</xdr:colOff>
      <xdr:row>57</xdr:row>
      <xdr:rowOff>97039</xdr:rowOff>
    </xdr:to>
    <xdr:cxnSp macro="">
      <xdr:nvCxnSpPr>
        <xdr:cNvPr id="119" name="直線コネクタ 118"/>
        <xdr:cNvCxnSpPr/>
      </xdr:nvCxnSpPr>
      <xdr:spPr>
        <a:xfrm>
          <a:off x="2908300" y="9800359"/>
          <a:ext cx="889000" cy="6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27256</xdr:rowOff>
    </xdr:from>
    <xdr:ext cx="599010" cy="259045"/>
    <xdr:sp macro="" textlink="">
      <xdr:nvSpPr>
        <xdr:cNvPr id="121" name="テキスト ボックス 120"/>
        <xdr:cNvSpPr txBox="1"/>
      </xdr:nvSpPr>
      <xdr:spPr>
        <a:xfrm>
          <a:off x="3497795"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27709</xdr:rowOff>
    </xdr:from>
    <xdr:to>
      <xdr:col>15</xdr:col>
      <xdr:colOff>50800</xdr:colOff>
      <xdr:row>57</xdr:row>
      <xdr:rowOff>67494</xdr:rowOff>
    </xdr:to>
    <xdr:cxnSp macro="">
      <xdr:nvCxnSpPr>
        <xdr:cNvPr id="122" name="直線コネクタ 121"/>
        <xdr:cNvCxnSpPr/>
      </xdr:nvCxnSpPr>
      <xdr:spPr>
        <a:xfrm flipV="1">
          <a:off x="2019300" y="9800359"/>
          <a:ext cx="889000" cy="3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13165</xdr:rowOff>
    </xdr:from>
    <xdr:ext cx="599010" cy="259045"/>
    <xdr:sp macro="" textlink="">
      <xdr:nvSpPr>
        <xdr:cNvPr id="124" name="テキスト ボックス 123"/>
        <xdr:cNvSpPr txBox="1"/>
      </xdr:nvSpPr>
      <xdr:spPr>
        <a:xfrm>
          <a:off x="2608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113969</xdr:rowOff>
    </xdr:from>
    <xdr:to>
      <xdr:col>10</xdr:col>
      <xdr:colOff>114300</xdr:colOff>
      <xdr:row>57</xdr:row>
      <xdr:rowOff>67494</xdr:rowOff>
    </xdr:to>
    <xdr:cxnSp macro="">
      <xdr:nvCxnSpPr>
        <xdr:cNvPr id="125" name="直線コネクタ 124"/>
        <xdr:cNvCxnSpPr/>
      </xdr:nvCxnSpPr>
      <xdr:spPr>
        <a:xfrm>
          <a:off x="1130300" y="9372269"/>
          <a:ext cx="889000" cy="46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115299</xdr:rowOff>
    </xdr:from>
    <xdr:ext cx="599010" cy="259045"/>
    <xdr:sp macro="" textlink="">
      <xdr:nvSpPr>
        <xdr:cNvPr id="129" name="テキスト ボックス 128"/>
        <xdr:cNvSpPr txBox="1"/>
      </xdr:nvSpPr>
      <xdr:spPr>
        <a:xfrm>
          <a:off x="830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23763</xdr:rowOff>
    </xdr:from>
    <xdr:to>
      <xdr:col>24</xdr:col>
      <xdr:colOff>114300</xdr:colOff>
      <xdr:row>56</xdr:row>
      <xdr:rowOff>125363</xdr:rowOff>
    </xdr:to>
    <xdr:sp macro="" textlink="">
      <xdr:nvSpPr>
        <xdr:cNvPr id="135" name="楕円 134"/>
        <xdr:cNvSpPr/>
      </xdr:nvSpPr>
      <xdr:spPr>
        <a:xfrm>
          <a:off x="4584700" y="96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2190</xdr:rowOff>
    </xdr:from>
    <xdr:ext cx="534377" cy="259045"/>
    <xdr:sp macro="" textlink="">
      <xdr:nvSpPr>
        <xdr:cNvPr id="136" name="総務費該当値テキスト"/>
        <xdr:cNvSpPr txBox="1"/>
      </xdr:nvSpPr>
      <xdr:spPr>
        <a:xfrm>
          <a:off x="4686300" y="960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46239</xdr:rowOff>
    </xdr:from>
    <xdr:to>
      <xdr:col>20</xdr:col>
      <xdr:colOff>38100</xdr:colOff>
      <xdr:row>57</xdr:row>
      <xdr:rowOff>147839</xdr:rowOff>
    </xdr:to>
    <xdr:sp macro="" textlink="">
      <xdr:nvSpPr>
        <xdr:cNvPr id="137" name="楕円 136"/>
        <xdr:cNvSpPr/>
      </xdr:nvSpPr>
      <xdr:spPr>
        <a:xfrm>
          <a:off x="3746500" y="981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138966</xdr:rowOff>
    </xdr:from>
    <xdr:ext cx="534377" cy="259045"/>
    <xdr:sp macro="" textlink="">
      <xdr:nvSpPr>
        <xdr:cNvPr id="138" name="テキスト ボックス 137"/>
        <xdr:cNvSpPr txBox="1"/>
      </xdr:nvSpPr>
      <xdr:spPr>
        <a:xfrm>
          <a:off x="3530111" y="991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148359</xdr:rowOff>
    </xdr:from>
    <xdr:to>
      <xdr:col>15</xdr:col>
      <xdr:colOff>101600</xdr:colOff>
      <xdr:row>57</xdr:row>
      <xdr:rowOff>78509</xdr:rowOff>
    </xdr:to>
    <xdr:sp macro="" textlink="">
      <xdr:nvSpPr>
        <xdr:cNvPr id="139" name="楕円 138"/>
        <xdr:cNvSpPr/>
      </xdr:nvSpPr>
      <xdr:spPr>
        <a:xfrm>
          <a:off x="2857500" y="974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69636</xdr:rowOff>
    </xdr:from>
    <xdr:ext cx="534377" cy="259045"/>
    <xdr:sp macro="" textlink="">
      <xdr:nvSpPr>
        <xdr:cNvPr id="140" name="テキスト ボックス 139"/>
        <xdr:cNvSpPr txBox="1"/>
      </xdr:nvSpPr>
      <xdr:spPr>
        <a:xfrm>
          <a:off x="2641111" y="984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16694</xdr:rowOff>
    </xdr:from>
    <xdr:to>
      <xdr:col>10</xdr:col>
      <xdr:colOff>165100</xdr:colOff>
      <xdr:row>57</xdr:row>
      <xdr:rowOff>118294</xdr:rowOff>
    </xdr:to>
    <xdr:sp macro="" textlink="">
      <xdr:nvSpPr>
        <xdr:cNvPr id="141" name="楕円 140"/>
        <xdr:cNvSpPr/>
      </xdr:nvSpPr>
      <xdr:spPr>
        <a:xfrm>
          <a:off x="1968500" y="97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109421</xdr:rowOff>
    </xdr:from>
    <xdr:ext cx="534377" cy="259045"/>
    <xdr:sp macro="" textlink="">
      <xdr:nvSpPr>
        <xdr:cNvPr id="142" name="テキスト ボックス 141"/>
        <xdr:cNvSpPr txBox="1"/>
      </xdr:nvSpPr>
      <xdr:spPr>
        <a:xfrm>
          <a:off x="1752111" y="988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63169</xdr:rowOff>
    </xdr:from>
    <xdr:to>
      <xdr:col>6</xdr:col>
      <xdr:colOff>38100</xdr:colOff>
      <xdr:row>54</xdr:row>
      <xdr:rowOff>164769</xdr:rowOff>
    </xdr:to>
    <xdr:sp macro="" textlink="">
      <xdr:nvSpPr>
        <xdr:cNvPr id="143" name="楕円 142"/>
        <xdr:cNvSpPr/>
      </xdr:nvSpPr>
      <xdr:spPr>
        <a:xfrm>
          <a:off x="1079500" y="932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155896</xdr:rowOff>
    </xdr:from>
    <xdr:ext cx="599010" cy="259045"/>
    <xdr:sp macro="" textlink="">
      <xdr:nvSpPr>
        <xdr:cNvPr id="144" name="テキスト ボックス 143"/>
        <xdr:cNvSpPr txBox="1"/>
      </xdr:nvSpPr>
      <xdr:spPr>
        <a:xfrm>
          <a:off x="830795" y="9414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131661</xdr:rowOff>
    </xdr:from>
    <xdr:to>
      <xdr:col>24</xdr:col>
      <xdr:colOff>62865</xdr:colOff>
      <xdr:row>76</xdr:row>
      <xdr:rowOff>149636</xdr:rowOff>
    </xdr:to>
    <xdr:cxnSp macro="">
      <xdr:nvCxnSpPr>
        <xdr:cNvPr id="169" name="直線コネクタ 168"/>
        <xdr:cNvCxnSpPr/>
      </xdr:nvCxnSpPr>
      <xdr:spPr>
        <a:xfrm flipV="1">
          <a:off x="4633595" y="11961711"/>
          <a:ext cx="1270" cy="121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153463</xdr:rowOff>
    </xdr:from>
    <xdr:ext cx="599010" cy="259045"/>
    <xdr:sp macro="" textlink="">
      <xdr:nvSpPr>
        <xdr:cNvPr id="170" name="民生費最小値テキスト"/>
        <xdr:cNvSpPr txBox="1"/>
      </xdr:nvSpPr>
      <xdr:spPr>
        <a:xfrm>
          <a:off x="4686300" y="1318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149636</xdr:rowOff>
    </xdr:from>
    <xdr:to>
      <xdr:col>24</xdr:col>
      <xdr:colOff>152400</xdr:colOff>
      <xdr:row>76</xdr:row>
      <xdr:rowOff>149636</xdr:rowOff>
    </xdr:to>
    <xdr:cxnSp macro="">
      <xdr:nvCxnSpPr>
        <xdr:cNvPr id="171" name="直線コネクタ 170"/>
        <xdr:cNvCxnSpPr/>
      </xdr:nvCxnSpPr>
      <xdr:spPr>
        <a:xfrm>
          <a:off x="4546600" y="1317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78338</xdr:rowOff>
    </xdr:from>
    <xdr:ext cx="599010" cy="259045"/>
    <xdr:sp macro="" textlink="">
      <xdr:nvSpPr>
        <xdr:cNvPr id="172" name="民生費最大値テキスト"/>
        <xdr:cNvSpPr txBox="1"/>
      </xdr:nvSpPr>
      <xdr:spPr>
        <a:xfrm>
          <a:off x="4686300" y="1173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131661</xdr:rowOff>
    </xdr:from>
    <xdr:to>
      <xdr:col>24</xdr:col>
      <xdr:colOff>152400</xdr:colOff>
      <xdr:row>69</xdr:row>
      <xdr:rowOff>131661</xdr:rowOff>
    </xdr:to>
    <xdr:cxnSp macro="">
      <xdr:nvCxnSpPr>
        <xdr:cNvPr id="173" name="直線コネクタ 172"/>
        <xdr:cNvCxnSpPr/>
      </xdr:nvCxnSpPr>
      <xdr:spPr>
        <a:xfrm>
          <a:off x="4546600" y="1196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149636</xdr:rowOff>
    </xdr:from>
    <xdr:to>
      <xdr:col>24</xdr:col>
      <xdr:colOff>63500</xdr:colOff>
      <xdr:row>77</xdr:row>
      <xdr:rowOff>100381</xdr:rowOff>
    </xdr:to>
    <xdr:cxnSp macro="">
      <xdr:nvCxnSpPr>
        <xdr:cNvPr id="174" name="直線コネクタ 173"/>
        <xdr:cNvCxnSpPr/>
      </xdr:nvCxnSpPr>
      <xdr:spPr>
        <a:xfrm flipV="1">
          <a:off x="3797300" y="13179836"/>
          <a:ext cx="838200" cy="12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52783</xdr:rowOff>
    </xdr:from>
    <xdr:ext cx="599010" cy="259045"/>
    <xdr:sp macro="" textlink="">
      <xdr:nvSpPr>
        <xdr:cNvPr id="175" name="民生費平均値テキスト"/>
        <xdr:cNvSpPr txBox="1"/>
      </xdr:nvSpPr>
      <xdr:spPr>
        <a:xfrm>
          <a:off x="4686300" y="12568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29906</xdr:rowOff>
    </xdr:from>
    <xdr:to>
      <xdr:col>24</xdr:col>
      <xdr:colOff>114300</xdr:colOff>
      <xdr:row>74</xdr:row>
      <xdr:rowOff>131506</xdr:rowOff>
    </xdr:to>
    <xdr:sp macro="" textlink="">
      <xdr:nvSpPr>
        <xdr:cNvPr id="176" name="フローチャート: 判断 175"/>
        <xdr:cNvSpPr/>
      </xdr:nvSpPr>
      <xdr:spPr>
        <a:xfrm>
          <a:off x="4584700" y="1271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100381</xdr:rowOff>
    </xdr:from>
    <xdr:to>
      <xdr:col>19</xdr:col>
      <xdr:colOff>177800</xdr:colOff>
      <xdr:row>78</xdr:row>
      <xdr:rowOff>15456</xdr:rowOff>
    </xdr:to>
    <xdr:cxnSp macro="">
      <xdr:nvCxnSpPr>
        <xdr:cNvPr id="177" name="直線コネクタ 176"/>
        <xdr:cNvCxnSpPr/>
      </xdr:nvCxnSpPr>
      <xdr:spPr>
        <a:xfrm flipV="1">
          <a:off x="2908300" y="13302031"/>
          <a:ext cx="889000" cy="8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101595</xdr:rowOff>
    </xdr:from>
    <xdr:to>
      <xdr:col>20</xdr:col>
      <xdr:colOff>38100</xdr:colOff>
      <xdr:row>75</xdr:row>
      <xdr:rowOff>31745</xdr:rowOff>
    </xdr:to>
    <xdr:sp macro="" textlink="">
      <xdr:nvSpPr>
        <xdr:cNvPr id="178" name="フローチャート: 判断 177"/>
        <xdr:cNvSpPr/>
      </xdr:nvSpPr>
      <xdr:spPr>
        <a:xfrm>
          <a:off x="3746500" y="1278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48272</xdr:rowOff>
    </xdr:from>
    <xdr:ext cx="599010" cy="259045"/>
    <xdr:sp macro="" textlink="">
      <xdr:nvSpPr>
        <xdr:cNvPr id="179" name="テキスト ボックス 178"/>
        <xdr:cNvSpPr txBox="1"/>
      </xdr:nvSpPr>
      <xdr:spPr>
        <a:xfrm>
          <a:off x="3497795" y="1256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42652</xdr:rowOff>
    </xdr:from>
    <xdr:to>
      <xdr:col>15</xdr:col>
      <xdr:colOff>50800</xdr:colOff>
      <xdr:row>78</xdr:row>
      <xdr:rowOff>15456</xdr:rowOff>
    </xdr:to>
    <xdr:cxnSp macro="">
      <xdr:nvCxnSpPr>
        <xdr:cNvPr id="180" name="直線コネクタ 179"/>
        <xdr:cNvCxnSpPr/>
      </xdr:nvCxnSpPr>
      <xdr:spPr>
        <a:xfrm>
          <a:off x="2019300" y="13244302"/>
          <a:ext cx="889000" cy="14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24892</xdr:rowOff>
    </xdr:from>
    <xdr:to>
      <xdr:col>15</xdr:col>
      <xdr:colOff>101600</xdr:colOff>
      <xdr:row>75</xdr:row>
      <xdr:rowOff>126492</xdr:rowOff>
    </xdr:to>
    <xdr:sp macro="" textlink="">
      <xdr:nvSpPr>
        <xdr:cNvPr id="181" name="フローチャート: 判断 180"/>
        <xdr:cNvSpPr/>
      </xdr:nvSpPr>
      <xdr:spPr>
        <a:xfrm>
          <a:off x="2857500" y="128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143019</xdr:rowOff>
    </xdr:from>
    <xdr:ext cx="599010" cy="259045"/>
    <xdr:sp macro="" textlink="">
      <xdr:nvSpPr>
        <xdr:cNvPr id="182" name="テキスト ボックス 181"/>
        <xdr:cNvSpPr txBox="1"/>
      </xdr:nvSpPr>
      <xdr:spPr>
        <a:xfrm>
          <a:off x="2608795" y="1265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42652</xdr:rowOff>
    </xdr:from>
    <xdr:to>
      <xdr:col>10</xdr:col>
      <xdr:colOff>114300</xdr:colOff>
      <xdr:row>78</xdr:row>
      <xdr:rowOff>73323</xdr:rowOff>
    </xdr:to>
    <xdr:cxnSp macro="">
      <xdr:nvCxnSpPr>
        <xdr:cNvPr id="183" name="直線コネクタ 182"/>
        <xdr:cNvCxnSpPr/>
      </xdr:nvCxnSpPr>
      <xdr:spPr>
        <a:xfrm flipV="1">
          <a:off x="1130300" y="13244302"/>
          <a:ext cx="889000" cy="20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118687</xdr:rowOff>
    </xdr:from>
    <xdr:to>
      <xdr:col>10</xdr:col>
      <xdr:colOff>165100</xdr:colOff>
      <xdr:row>75</xdr:row>
      <xdr:rowOff>48837</xdr:rowOff>
    </xdr:to>
    <xdr:sp macro="" textlink="">
      <xdr:nvSpPr>
        <xdr:cNvPr id="184" name="フローチャート: 判断 183"/>
        <xdr:cNvSpPr/>
      </xdr:nvSpPr>
      <xdr:spPr>
        <a:xfrm>
          <a:off x="1968500" y="1280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65364</xdr:rowOff>
    </xdr:from>
    <xdr:ext cx="599010" cy="259045"/>
    <xdr:sp macro="" textlink="">
      <xdr:nvSpPr>
        <xdr:cNvPr id="185" name="テキスト ボックス 184"/>
        <xdr:cNvSpPr txBox="1"/>
      </xdr:nvSpPr>
      <xdr:spPr>
        <a:xfrm>
          <a:off x="1719795" y="1258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68052</xdr:rowOff>
    </xdr:from>
    <xdr:to>
      <xdr:col>6</xdr:col>
      <xdr:colOff>38100</xdr:colOff>
      <xdr:row>75</xdr:row>
      <xdr:rowOff>169652</xdr:rowOff>
    </xdr:to>
    <xdr:sp macro="" textlink="">
      <xdr:nvSpPr>
        <xdr:cNvPr id="186" name="フローチャート: 判断 185"/>
        <xdr:cNvSpPr/>
      </xdr:nvSpPr>
      <xdr:spPr>
        <a:xfrm>
          <a:off x="1079500" y="1292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14729</xdr:rowOff>
    </xdr:from>
    <xdr:ext cx="599010" cy="259045"/>
    <xdr:sp macro="" textlink="">
      <xdr:nvSpPr>
        <xdr:cNvPr id="187" name="テキスト ボックス 186"/>
        <xdr:cNvSpPr txBox="1"/>
      </xdr:nvSpPr>
      <xdr:spPr>
        <a:xfrm>
          <a:off x="830795" y="1270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98836</xdr:rowOff>
    </xdr:from>
    <xdr:to>
      <xdr:col>24</xdr:col>
      <xdr:colOff>114300</xdr:colOff>
      <xdr:row>77</xdr:row>
      <xdr:rowOff>28986</xdr:rowOff>
    </xdr:to>
    <xdr:sp macro="" textlink="">
      <xdr:nvSpPr>
        <xdr:cNvPr id="193" name="楕円 192"/>
        <xdr:cNvSpPr/>
      </xdr:nvSpPr>
      <xdr:spPr>
        <a:xfrm>
          <a:off x="4584700" y="131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13763</xdr:rowOff>
    </xdr:from>
    <xdr:ext cx="599010" cy="259045"/>
    <xdr:sp macro="" textlink="">
      <xdr:nvSpPr>
        <xdr:cNvPr id="194" name="民生費該当値テキスト"/>
        <xdr:cNvSpPr txBox="1"/>
      </xdr:nvSpPr>
      <xdr:spPr>
        <a:xfrm>
          <a:off x="4686300" y="1304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49581</xdr:rowOff>
    </xdr:from>
    <xdr:to>
      <xdr:col>20</xdr:col>
      <xdr:colOff>38100</xdr:colOff>
      <xdr:row>77</xdr:row>
      <xdr:rowOff>151181</xdr:rowOff>
    </xdr:to>
    <xdr:sp macro="" textlink="">
      <xdr:nvSpPr>
        <xdr:cNvPr id="195" name="楕円 194"/>
        <xdr:cNvSpPr/>
      </xdr:nvSpPr>
      <xdr:spPr>
        <a:xfrm>
          <a:off x="3746500" y="132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142308</xdr:rowOff>
    </xdr:from>
    <xdr:ext cx="599010" cy="259045"/>
    <xdr:sp macro="" textlink="">
      <xdr:nvSpPr>
        <xdr:cNvPr id="196" name="テキスト ボックス 195"/>
        <xdr:cNvSpPr txBox="1"/>
      </xdr:nvSpPr>
      <xdr:spPr>
        <a:xfrm>
          <a:off x="3497795" y="1334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136106</xdr:rowOff>
    </xdr:from>
    <xdr:to>
      <xdr:col>15</xdr:col>
      <xdr:colOff>101600</xdr:colOff>
      <xdr:row>78</xdr:row>
      <xdr:rowOff>66256</xdr:rowOff>
    </xdr:to>
    <xdr:sp macro="" textlink="">
      <xdr:nvSpPr>
        <xdr:cNvPr id="197" name="楕円 196"/>
        <xdr:cNvSpPr/>
      </xdr:nvSpPr>
      <xdr:spPr>
        <a:xfrm>
          <a:off x="2857500" y="1333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57383</xdr:rowOff>
    </xdr:from>
    <xdr:ext cx="599010" cy="259045"/>
    <xdr:sp macro="" textlink="">
      <xdr:nvSpPr>
        <xdr:cNvPr id="198" name="テキスト ボックス 197"/>
        <xdr:cNvSpPr txBox="1"/>
      </xdr:nvSpPr>
      <xdr:spPr>
        <a:xfrm>
          <a:off x="2608795" y="1343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163302</xdr:rowOff>
    </xdr:from>
    <xdr:to>
      <xdr:col>10</xdr:col>
      <xdr:colOff>165100</xdr:colOff>
      <xdr:row>77</xdr:row>
      <xdr:rowOff>93452</xdr:rowOff>
    </xdr:to>
    <xdr:sp macro="" textlink="">
      <xdr:nvSpPr>
        <xdr:cNvPr id="199" name="楕円 198"/>
        <xdr:cNvSpPr/>
      </xdr:nvSpPr>
      <xdr:spPr>
        <a:xfrm>
          <a:off x="1968500" y="131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84579</xdr:rowOff>
    </xdr:from>
    <xdr:ext cx="599010" cy="259045"/>
    <xdr:sp macro="" textlink="">
      <xdr:nvSpPr>
        <xdr:cNvPr id="200" name="テキスト ボックス 199"/>
        <xdr:cNvSpPr txBox="1"/>
      </xdr:nvSpPr>
      <xdr:spPr>
        <a:xfrm>
          <a:off x="1719795" y="1328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22523</xdr:rowOff>
    </xdr:from>
    <xdr:to>
      <xdr:col>6</xdr:col>
      <xdr:colOff>38100</xdr:colOff>
      <xdr:row>78</xdr:row>
      <xdr:rowOff>124123</xdr:rowOff>
    </xdr:to>
    <xdr:sp macro="" textlink="">
      <xdr:nvSpPr>
        <xdr:cNvPr id="201" name="楕円 200"/>
        <xdr:cNvSpPr/>
      </xdr:nvSpPr>
      <xdr:spPr>
        <a:xfrm>
          <a:off x="1079500" y="1339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115250</xdr:rowOff>
    </xdr:from>
    <xdr:ext cx="599010" cy="259045"/>
    <xdr:sp macro="" textlink="">
      <xdr:nvSpPr>
        <xdr:cNvPr id="202" name="テキスト ボックス 201"/>
        <xdr:cNvSpPr txBox="1"/>
      </xdr:nvSpPr>
      <xdr:spPr>
        <a:xfrm>
          <a:off x="830795" y="1348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7" name="直線コネクタ 226"/>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8" name="衛生費最小値テキスト"/>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9" name="直線コネクタ 228"/>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30" name="衛生費最大値テキスト"/>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31" name="直線コネクタ 230"/>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118097</xdr:rowOff>
    </xdr:from>
    <xdr:to>
      <xdr:col>24</xdr:col>
      <xdr:colOff>63500</xdr:colOff>
      <xdr:row>97</xdr:row>
      <xdr:rowOff>46101</xdr:rowOff>
    </xdr:to>
    <xdr:cxnSp macro="">
      <xdr:nvCxnSpPr>
        <xdr:cNvPr id="232" name="直線コネクタ 231"/>
        <xdr:cNvCxnSpPr/>
      </xdr:nvCxnSpPr>
      <xdr:spPr>
        <a:xfrm>
          <a:off x="3797300" y="16577297"/>
          <a:ext cx="838200" cy="9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108614</xdr:rowOff>
    </xdr:from>
    <xdr:ext cx="534377" cy="259045"/>
    <xdr:sp macro="" textlink="">
      <xdr:nvSpPr>
        <xdr:cNvPr id="233" name="衛生費平均値テキスト"/>
        <xdr:cNvSpPr txBox="1"/>
      </xdr:nvSpPr>
      <xdr:spPr>
        <a:xfrm>
          <a:off x="4686300" y="1639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4" name="フローチャート: 判断 233"/>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95365</xdr:rowOff>
    </xdr:from>
    <xdr:to>
      <xdr:col>19</xdr:col>
      <xdr:colOff>177800</xdr:colOff>
      <xdr:row>96</xdr:row>
      <xdr:rowOff>118097</xdr:rowOff>
    </xdr:to>
    <xdr:cxnSp macro="">
      <xdr:nvCxnSpPr>
        <xdr:cNvPr id="235" name="直線コネクタ 234"/>
        <xdr:cNvCxnSpPr/>
      </xdr:nvCxnSpPr>
      <xdr:spPr>
        <a:xfrm>
          <a:off x="2908300" y="16554565"/>
          <a:ext cx="889000" cy="2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6" name="フローチャート: 判断 235"/>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75480</xdr:rowOff>
    </xdr:from>
    <xdr:ext cx="534377" cy="259045"/>
    <xdr:sp macro="" textlink="">
      <xdr:nvSpPr>
        <xdr:cNvPr id="237" name="テキスト ボックス 236"/>
        <xdr:cNvSpPr txBox="1"/>
      </xdr:nvSpPr>
      <xdr:spPr>
        <a:xfrm>
          <a:off x="3530111" y="167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95365</xdr:rowOff>
    </xdr:from>
    <xdr:to>
      <xdr:col>15</xdr:col>
      <xdr:colOff>50800</xdr:colOff>
      <xdr:row>96</xdr:row>
      <xdr:rowOff>120586</xdr:rowOff>
    </xdr:to>
    <xdr:cxnSp macro="">
      <xdr:nvCxnSpPr>
        <xdr:cNvPr id="238" name="直線コネクタ 237"/>
        <xdr:cNvCxnSpPr/>
      </xdr:nvCxnSpPr>
      <xdr:spPr>
        <a:xfrm flipV="1">
          <a:off x="2019300" y="16554565"/>
          <a:ext cx="889000" cy="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9" name="フローチャート: 判断 238"/>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43590</xdr:rowOff>
    </xdr:from>
    <xdr:ext cx="534377" cy="259045"/>
    <xdr:sp macro="" textlink="">
      <xdr:nvSpPr>
        <xdr:cNvPr id="240" name="テキスト ボックス 239"/>
        <xdr:cNvSpPr txBox="1"/>
      </xdr:nvSpPr>
      <xdr:spPr>
        <a:xfrm>
          <a:off x="2641111" y="1667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120586</xdr:rowOff>
    </xdr:from>
    <xdr:to>
      <xdr:col>10</xdr:col>
      <xdr:colOff>114300</xdr:colOff>
      <xdr:row>97</xdr:row>
      <xdr:rowOff>68326</xdr:rowOff>
    </xdr:to>
    <xdr:cxnSp macro="">
      <xdr:nvCxnSpPr>
        <xdr:cNvPr id="241" name="直線コネクタ 240"/>
        <xdr:cNvCxnSpPr/>
      </xdr:nvCxnSpPr>
      <xdr:spPr>
        <a:xfrm flipV="1">
          <a:off x="1130300" y="16579786"/>
          <a:ext cx="889000" cy="11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2" name="フローチャート: 判断 241"/>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32593</xdr:rowOff>
    </xdr:from>
    <xdr:ext cx="534377" cy="259045"/>
    <xdr:sp macro="" textlink="">
      <xdr:nvSpPr>
        <xdr:cNvPr id="243" name="テキスト ボックス 242"/>
        <xdr:cNvSpPr txBox="1"/>
      </xdr:nvSpPr>
      <xdr:spPr>
        <a:xfrm>
          <a:off x="1752111" y="166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4" name="フローチャート: 判断 243"/>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119118</xdr:rowOff>
    </xdr:from>
    <xdr:ext cx="534377" cy="259045"/>
    <xdr:sp macro="" textlink="">
      <xdr:nvSpPr>
        <xdr:cNvPr id="245" name="テキスト ボックス 244"/>
        <xdr:cNvSpPr txBox="1"/>
      </xdr:nvSpPr>
      <xdr:spPr>
        <a:xfrm>
          <a:off x="863111" y="167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166751</xdr:rowOff>
    </xdr:from>
    <xdr:to>
      <xdr:col>24</xdr:col>
      <xdr:colOff>114300</xdr:colOff>
      <xdr:row>97</xdr:row>
      <xdr:rowOff>96901</xdr:rowOff>
    </xdr:to>
    <xdr:sp macro="" textlink="">
      <xdr:nvSpPr>
        <xdr:cNvPr id="251" name="楕円 250"/>
        <xdr:cNvSpPr/>
      </xdr:nvSpPr>
      <xdr:spPr>
        <a:xfrm>
          <a:off x="4584700" y="166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145178</xdr:rowOff>
    </xdr:from>
    <xdr:ext cx="534377" cy="259045"/>
    <xdr:sp macro="" textlink="">
      <xdr:nvSpPr>
        <xdr:cNvPr id="252" name="衛生費該当値テキスト"/>
        <xdr:cNvSpPr txBox="1"/>
      </xdr:nvSpPr>
      <xdr:spPr>
        <a:xfrm>
          <a:off x="4686300" y="166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67297</xdr:rowOff>
    </xdr:from>
    <xdr:to>
      <xdr:col>20</xdr:col>
      <xdr:colOff>38100</xdr:colOff>
      <xdr:row>96</xdr:row>
      <xdr:rowOff>168897</xdr:rowOff>
    </xdr:to>
    <xdr:sp macro="" textlink="">
      <xdr:nvSpPr>
        <xdr:cNvPr id="253" name="楕円 252"/>
        <xdr:cNvSpPr/>
      </xdr:nvSpPr>
      <xdr:spPr>
        <a:xfrm>
          <a:off x="3746500" y="165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13974</xdr:rowOff>
    </xdr:from>
    <xdr:ext cx="534377" cy="259045"/>
    <xdr:sp macro="" textlink="">
      <xdr:nvSpPr>
        <xdr:cNvPr id="254" name="テキスト ボックス 253"/>
        <xdr:cNvSpPr txBox="1"/>
      </xdr:nvSpPr>
      <xdr:spPr>
        <a:xfrm>
          <a:off x="3530111" y="1630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44565</xdr:rowOff>
    </xdr:from>
    <xdr:to>
      <xdr:col>15</xdr:col>
      <xdr:colOff>101600</xdr:colOff>
      <xdr:row>96</xdr:row>
      <xdr:rowOff>146165</xdr:rowOff>
    </xdr:to>
    <xdr:sp macro="" textlink="">
      <xdr:nvSpPr>
        <xdr:cNvPr id="255" name="楕円 254"/>
        <xdr:cNvSpPr/>
      </xdr:nvSpPr>
      <xdr:spPr>
        <a:xfrm>
          <a:off x="2857500" y="165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162692</xdr:rowOff>
    </xdr:from>
    <xdr:ext cx="534377" cy="259045"/>
    <xdr:sp macro="" textlink="">
      <xdr:nvSpPr>
        <xdr:cNvPr id="256" name="テキスト ボックス 255"/>
        <xdr:cNvSpPr txBox="1"/>
      </xdr:nvSpPr>
      <xdr:spPr>
        <a:xfrm>
          <a:off x="2641111" y="1627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69786</xdr:rowOff>
    </xdr:from>
    <xdr:to>
      <xdr:col>10</xdr:col>
      <xdr:colOff>165100</xdr:colOff>
      <xdr:row>96</xdr:row>
      <xdr:rowOff>171386</xdr:rowOff>
    </xdr:to>
    <xdr:sp macro="" textlink="">
      <xdr:nvSpPr>
        <xdr:cNvPr id="257" name="楕円 256"/>
        <xdr:cNvSpPr/>
      </xdr:nvSpPr>
      <xdr:spPr>
        <a:xfrm>
          <a:off x="1968500" y="165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16463</xdr:rowOff>
    </xdr:from>
    <xdr:ext cx="534377" cy="259045"/>
    <xdr:sp macro="" textlink="">
      <xdr:nvSpPr>
        <xdr:cNvPr id="258" name="テキスト ボックス 257"/>
        <xdr:cNvSpPr txBox="1"/>
      </xdr:nvSpPr>
      <xdr:spPr>
        <a:xfrm>
          <a:off x="1752111" y="1630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17526</xdr:rowOff>
    </xdr:from>
    <xdr:to>
      <xdr:col>6</xdr:col>
      <xdr:colOff>38100</xdr:colOff>
      <xdr:row>97</xdr:row>
      <xdr:rowOff>119126</xdr:rowOff>
    </xdr:to>
    <xdr:sp macro="" textlink="">
      <xdr:nvSpPr>
        <xdr:cNvPr id="259" name="楕円 258"/>
        <xdr:cNvSpPr/>
      </xdr:nvSpPr>
      <xdr:spPr>
        <a:xfrm>
          <a:off x="1079500" y="1664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135653</xdr:rowOff>
    </xdr:from>
    <xdr:ext cx="534377" cy="259045"/>
    <xdr:sp macro="" textlink="">
      <xdr:nvSpPr>
        <xdr:cNvPr id="260" name="テキスト ボックス 259"/>
        <xdr:cNvSpPr txBox="1"/>
      </xdr:nvSpPr>
      <xdr:spPr>
        <a:xfrm>
          <a:off x="863111" y="1642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2" name="テキスト ボックス 281"/>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6" name="直線コネクタ 285"/>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9" name="労働費最大値テキスト"/>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90" name="直線コネクタ 289"/>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76019</xdr:rowOff>
    </xdr:from>
    <xdr:to>
      <xdr:col>55</xdr:col>
      <xdr:colOff>0</xdr:colOff>
      <xdr:row>31</xdr:row>
      <xdr:rowOff>26380</xdr:rowOff>
    </xdr:to>
    <xdr:cxnSp macro="">
      <xdr:nvCxnSpPr>
        <xdr:cNvPr id="291" name="直線コネクタ 290"/>
        <xdr:cNvCxnSpPr/>
      </xdr:nvCxnSpPr>
      <xdr:spPr>
        <a:xfrm>
          <a:off x="9639300" y="5219519"/>
          <a:ext cx="838200" cy="12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11973</xdr:rowOff>
    </xdr:from>
    <xdr:ext cx="469744" cy="259045"/>
    <xdr:sp macro="" textlink="">
      <xdr:nvSpPr>
        <xdr:cNvPr id="292" name="労働費平均値テキスト"/>
        <xdr:cNvSpPr txBox="1"/>
      </xdr:nvSpPr>
      <xdr:spPr>
        <a:xfrm>
          <a:off x="10528300" y="6527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3" name="フローチャート: 判断 292"/>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76019</xdr:rowOff>
    </xdr:from>
    <xdr:to>
      <xdr:col>50</xdr:col>
      <xdr:colOff>114300</xdr:colOff>
      <xdr:row>30</xdr:row>
      <xdr:rowOff>142313</xdr:rowOff>
    </xdr:to>
    <xdr:cxnSp macro="">
      <xdr:nvCxnSpPr>
        <xdr:cNvPr id="294" name="直線コネクタ 293"/>
        <xdr:cNvCxnSpPr/>
      </xdr:nvCxnSpPr>
      <xdr:spPr>
        <a:xfrm flipV="1">
          <a:off x="8750300" y="5219519"/>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5" name="フローチャート: 判断 294"/>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120558</xdr:rowOff>
    </xdr:from>
    <xdr:ext cx="469744" cy="259045"/>
    <xdr:sp macro="" textlink="">
      <xdr:nvSpPr>
        <xdr:cNvPr id="296" name="テキスト ボックス 295"/>
        <xdr:cNvSpPr txBox="1"/>
      </xdr:nvSpPr>
      <xdr:spPr>
        <a:xfrm>
          <a:off x="9404428" y="66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85979</xdr:rowOff>
    </xdr:from>
    <xdr:to>
      <xdr:col>45</xdr:col>
      <xdr:colOff>177800</xdr:colOff>
      <xdr:row>30</xdr:row>
      <xdr:rowOff>142313</xdr:rowOff>
    </xdr:to>
    <xdr:cxnSp macro="">
      <xdr:nvCxnSpPr>
        <xdr:cNvPr id="297" name="直線コネクタ 296"/>
        <xdr:cNvCxnSpPr/>
      </xdr:nvCxnSpPr>
      <xdr:spPr>
        <a:xfrm>
          <a:off x="7861300" y="5229479"/>
          <a:ext cx="889000" cy="5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8" name="フローチャート: 判断 297"/>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124151</xdr:rowOff>
    </xdr:from>
    <xdr:ext cx="469744" cy="259045"/>
    <xdr:sp macro="" textlink="">
      <xdr:nvSpPr>
        <xdr:cNvPr id="299" name="テキスト ボックス 298"/>
        <xdr:cNvSpPr txBox="1"/>
      </xdr:nvSpPr>
      <xdr:spPr>
        <a:xfrm>
          <a:off x="8515428" y="663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65079</xdr:rowOff>
    </xdr:from>
    <xdr:to>
      <xdr:col>41</xdr:col>
      <xdr:colOff>50800</xdr:colOff>
      <xdr:row>30</xdr:row>
      <xdr:rowOff>85979</xdr:rowOff>
    </xdr:to>
    <xdr:cxnSp macro="">
      <xdr:nvCxnSpPr>
        <xdr:cNvPr id="300" name="直線コネクタ 299"/>
        <xdr:cNvCxnSpPr/>
      </xdr:nvCxnSpPr>
      <xdr:spPr>
        <a:xfrm>
          <a:off x="6972300" y="5208579"/>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301" name="フローチャート: 判断 300"/>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110108</xdr:rowOff>
    </xdr:from>
    <xdr:ext cx="469744" cy="259045"/>
    <xdr:sp macro="" textlink="">
      <xdr:nvSpPr>
        <xdr:cNvPr id="302" name="テキスト ボックス 301"/>
        <xdr:cNvSpPr txBox="1"/>
      </xdr:nvSpPr>
      <xdr:spPr>
        <a:xfrm>
          <a:off x="7626428" y="662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3" name="フローチャート: 判断 302"/>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143745</xdr:rowOff>
    </xdr:from>
    <xdr:ext cx="469744" cy="259045"/>
    <xdr:sp macro="" textlink="">
      <xdr:nvSpPr>
        <xdr:cNvPr id="304" name="テキスト ボックス 303"/>
        <xdr:cNvSpPr txBox="1"/>
      </xdr:nvSpPr>
      <xdr:spPr>
        <a:xfrm>
          <a:off x="6737428" y="665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147030</xdr:rowOff>
    </xdr:from>
    <xdr:to>
      <xdr:col>55</xdr:col>
      <xdr:colOff>50800</xdr:colOff>
      <xdr:row>31</xdr:row>
      <xdr:rowOff>77180</xdr:rowOff>
    </xdr:to>
    <xdr:sp macro="" textlink="">
      <xdr:nvSpPr>
        <xdr:cNvPr id="310" name="楕円 309"/>
        <xdr:cNvSpPr/>
      </xdr:nvSpPr>
      <xdr:spPr>
        <a:xfrm>
          <a:off x="10426700" y="52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100057</xdr:rowOff>
    </xdr:from>
    <xdr:ext cx="469744" cy="259045"/>
    <xdr:sp macro="" textlink="">
      <xdr:nvSpPr>
        <xdr:cNvPr id="311" name="労働費該当値テキスト"/>
        <xdr:cNvSpPr txBox="1"/>
      </xdr:nvSpPr>
      <xdr:spPr>
        <a:xfrm>
          <a:off x="10528300" y="52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25219</xdr:rowOff>
    </xdr:from>
    <xdr:to>
      <xdr:col>50</xdr:col>
      <xdr:colOff>165100</xdr:colOff>
      <xdr:row>30</xdr:row>
      <xdr:rowOff>126819</xdr:rowOff>
    </xdr:to>
    <xdr:sp macro="" textlink="">
      <xdr:nvSpPr>
        <xdr:cNvPr id="312" name="楕円 311"/>
        <xdr:cNvSpPr/>
      </xdr:nvSpPr>
      <xdr:spPr>
        <a:xfrm>
          <a:off x="9588500" y="516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143346</xdr:rowOff>
    </xdr:from>
    <xdr:ext cx="469744" cy="259045"/>
    <xdr:sp macro="" textlink="">
      <xdr:nvSpPr>
        <xdr:cNvPr id="313" name="テキスト ボックス 312"/>
        <xdr:cNvSpPr txBox="1"/>
      </xdr:nvSpPr>
      <xdr:spPr>
        <a:xfrm>
          <a:off x="9404428" y="49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91513</xdr:rowOff>
    </xdr:from>
    <xdr:to>
      <xdr:col>46</xdr:col>
      <xdr:colOff>38100</xdr:colOff>
      <xdr:row>31</xdr:row>
      <xdr:rowOff>21663</xdr:rowOff>
    </xdr:to>
    <xdr:sp macro="" textlink="">
      <xdr:nvSpPr>
        <xdr:cNvPr id="314" name="楕円 313"/>
        <xdr:cNvSpPr/>
      </xdr:nvSpPr>
      <xdr:spPr>
        <a:xfrm>
          <a:off x="8699500" y="52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38190</xdr:rowOff>
    </xdr:from>
    <xdr:ext cx="469744" cy="259045"/>
    <xdr:sp macro="" textlink="">
      <xdr:nvSpPr>
        <xdr:cNvPr id="315" name="テキスト ボックス 314"/>
        <xdr:cNvSpPr txBox="1"/>
      </xdr:nvSpPr>
      <xdr:spPr>
        <a:xfrm>
          <a:off x="8515428" y="50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35179</xdr:rowOff>
    </xdr:from>
    <xdr:to>
      <xdr:col>41</xdr:col>
      <xdr:colOff>101600</xdr:colOff>
      <xdr:row>30</xdr:row>
      <xdr:rowOff>136779</xdr:rowOff>
    </xdr:to>
    <xdr:sp macro="" textlink="">
      <xdr:nvSpPr>
        <xdr:cNvPr id="316" name="楕円 315"/>
        <xdr:cNvSpPr/>
      </xdr:nvSpPr>
      <xdr:spPr>
        <a:xfrm>
          <a:off x="7810500" y="517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153306</xdr:rowOff>
    </xdr:from>
    <xdr:ext cx="469744" cy="259045"/>
    <xdr:sp macro="" textlink="">
      <xdr:nvSpPr>
        <xdr:cNvPr id="317" name="テキスト ボックス 316"/>
        <xdr:cNvSpPr txBox="1"/>
      </xdr:nvSpPr>
      <xdr:spPr>
        <a:xfrm>
          <a:off x="7626428" y="495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14279</xdr:rowOff>
    </xdr:from>
    <xdr:to>
      <xdr:col>36</xdr:col>
      <xdr:colOff>165100</xdr:colOff>
      <xdr:row>30</xdr:row>
      <xdr:rowOff>115879</xdr:rowOff>
    </xdr:to>
    <xdr:sp macro="" textlink="">
      <xdr:nvSpPr>
        <xdr:cNvPr id="318" name="楕円 317"/>
        <xdr:cNvSpPr/>
      </xdr:nvSpPr>
      <xdr:spPr>
        <a:xfrm>
          <a:off x="6921500" y="5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132406</xdr:rowOff>
    </xdr:from>
    <xdr:ext cx="469744" cy="259045"/>
    <xdr:sp macro="" textlink="">
      <xdr:nvSpPr>
        <xdr:cNvPr id="319" name="テキスト ボックス 318"/>
        <xdr:cNvSpPr txBox="1"/>
      </xdr:nvSpPr>
      <xdr:spPr>
        <a:xfrm>
          <a:off x="6737428" y="493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3" name="直線コネクタ 342"/>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4" name="農林水産業費最小値テキスト"/>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5" name="直線コネクタ 344"/>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6" name="農林水産業費最大値テキスト"/>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7" name="直線コネクタ 346"/>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26200</xdr:rowOff>
    </xdr:from>
    <xdr:to>
      <xdr:col>55</xdr:col>
      <xdr:colOff>0</xdr:colOff>
      <xdr:row>58</xdr:row>
      <xdr:rowOff>98539</xdr:rowOff>
    </xdr:to>
    <xdr:cxnSp macro="">
      <xdr:nvCxnSpPr>
        <xdr:cNvPr id="348" name="直線コネクタ 347"/>
        <xdr:cNvCxnSpPr/>
      </xdr:nvCxnSpPr>
      <xdr:spPr>
        <a:xfrm>
          <a:off x="9639300" y="9970300"/>
          <a:ext cx="838200" cy="7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24769</xdr:rowOff>
    </xdr:from>
    <xdr:ext cx="534377" cy="259045"/>
    <xdr:sp macro="" textlink="">
      <xdr:nvSpPr>
        <xdr:cNvPr id="349" name="農林水産業費平均値テキスト"/>
        <xdr:cNvSpPr txBox="1"/>
      </xdr:nvSpPr>
      <xdr:spPr>
        <a:xfrm>
          <a:off x="10528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50" name="フローチャート: 判断 349"/>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26200</xdr:rowOff>
    </xdr:from>
    <xdr:to>
      <xdr:col>50</xdr:col>
      <xdr:colOff>114300</xdr:colOff>
      <xdr:row>58</xdr:row>
      <xdr:rowOff>94526</xdr:rowOff>
    </xdr:to>
    <xdr:cxnSp macro="">
      <xdr:nvCxnSpPr>
        <xdr:cNvPr id="351" name="直線コネクタ 350"/>
        <xdr:cNvCxnSpPr/>
      </xdr:nvCxnSpPr>
      <xdr:spPr>
        <a:xfrm flipV="1">
          <a:off x="8750300" y="9970300"/>
          <a:ext cx="889000" cy="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2" name="フローチャート: 判断 351"/>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142689</xdr:rowOff>
    </xdr:from>
    <xdr:ext cx="534377" cy="259045"/>
    <xdr:sp macro="" textlink="">
      <xdr:nvSpPr>
        <xdr:cNvPr id="353" name="テキスト ボックス 352"/>
        <xdr:cNvSpPr txBox="1"/>
      </xdr:nvSpPr>
      <xdr:spPr>
        <a:xfrm>
          <a:off x="9372111" y="940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159868</xdr:rowOff>
    </xdr:from>
    <xdr:to>
      <xdr:col>45</xdr:col>
      <xdr:colOff>177800</xdr:colOff>
      <xdr:row>58</xdr:row>
      <xdr:rowOff>94526</xdr:rowOff>
    </xdr:to>
    <xdr:cxnSp macro="">
      <xdr:nvCxnSpPr>
        <xdr:cNvPr id="354" name="直線コネクタ 353"/>
        <xdr:cNvCxnSpPr/>
      </xdr:nvCxnSpPr>
      <xdr:spPr>
        <a:xfrm>
          <a:off x="7861300" y="9932518"/>
          <a:ext cx="889000" cy="10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5" name="フローチャート: 判断 354"/>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123576</xdr:rowOff>
    </xdr:from>
    <xdr:ext cx="534377" cy="259045"/>
    <xdr:sp macro="" textlink="">
      <xdr:nvSpPr>
        <xdr:cNvPr id="356" name="テキスト ボックス 355"/>
        <xdr:cNvSpPr txBox="1"/>
      </xdr:nvSpPr>
      <xdr:spPr>
        <a:xfrm>
          <a:off x="8483111" y="93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159868</xdr:rowOff>
    </xdr:from>
    <xdr:to>
      <xdr:col>41</xdr:col>
      <xdr:colOff>50800</xdr:colOff>
      <xdr:row>58</xdr:row>
      <xdr:rowOff>72568</xdr:rowOff>
    </xdr:to>
    <xdr:cxnSp macro="">
      <xdr:nvCxnSpPr>
        <xdr:cNvPr id="357" name="直線コネクタ 356"/>
        <xdr:cNvCxnSpPr/>
      </xdr:nvCxnSpPr>
      <xdr:spPr>
        <a:xfrm flipV="1">
          <a:off x="6972300" y="9932518"/>
          <a:ext cx="889000" cy="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8" name="フローチャート: 判断 357"/>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107535</xdr:rowOff>
    </xdr:from>
    <xdr:ext cx="534377" cy="259045"/>
    <xdr:sp macro="" textlink="">
      <xdr:nvSpPr>
        <xdr:cNvPr id="359" name="テキスト ボックス 358"/>
        <xdr:cNvSpPr txBox="1"/>
      </xdr:nvSpPr>
      <xdr:spPr>
        <a:xfrm>
          <a:off x="7594111" y="936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60" name="フローチャート: 判断 359"/>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100677</xdr:rowOff>
    </xdr:from>
    <xdr:ext cx="534377" cy="259045"/>
    <xdr:sp macro="" textlink="">
      <xdr:nvSpPr>
        <xdr:cNvPr id="361" name="テキスト ボックス 360"/>
        <xdr:cNvSpPr txBox="1"/>
      </xdr:nvSpPr>
      <xdr:spPr>
        <a:xfrm>
          <a:off x="6705111" y="93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47739</xdr:rowOff>
    </xdr:from>
    <xdr:to>
      <xdr:col>55</xdr:col>
      <xdr:colOff>50800</xdr:colOff>
      <xdr:row>58</xdr:row>
      <xdr:rowOff>149339</xdr:rowOff>
    </xdr:to>
    <xdr:sp macro="" textlink="">
      <xdr:nvSpPr>
        <xdr:cNvPr id="367" name="楕円 366"/>
        <xdr:cNvSpPr/>
      </xdr:nvSpPr>
      <xdr:spPr>
        <a:xfrm>
          <a:off x="10426700" y="999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134116</xdr:rowOff>
    </xdr:from>
    <xdr:ext cx="469744" cy="259045"/>
    <xdr:sp macro="" textlink="">
      <xdr:nvSpPr>
        <xdr:cNvPr id="368" name="農林水産業費該当値テキスト"/>
        <xdr:cNvSpPr txBox="1"/>
      </xdr:nvSpPr>
      <xdr:spPr>
        <a:xfrm>
          <a:off x="10528300" y="990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146850</xdr:rowOff>
    </xdr:from>
    <xdr:to>
      <xdr:col>50</xdr:col>
      <xdr:colOff>165100</xdr:colOff>
      <xdr:row>58</xdr:row>
      <xdr:rowOff>77000</xdr:rowOff>
    </xdr:to>
    <xdr:sp macro="" textlink="">
      <xdr:nvSpPr>
        <xdr:cNvPr id="369" name="楕円 368"/>
        <xdr:cNvSpPr/>
      </xdr:nvSpPr>
      <xdr:spPr>
        <a:xfrm>
          <a:off x="9588500" y="99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68127</xdr:rowOff>
    </xdr:from>
    <xdr:ext cx="534377" cy="259045"/>
    <xdr:sp macro="" textlink="">
      <xdr:nvSpPr>
        <xdr:cNvPr id="370" name="テキスト ボックス 369"/>
        <xdr:cNvSpPr txBox="1"/>
      </xdr:nvSpPr>
      <xdr:spPr>
        <a:xfrm>
          <a:off x="9372111" y="1001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43726</xdr:rowOff>
    </xdr:from>
    <xdr:to>
      <xdr:col>46</xdr:col>
      <xdr:colOff>38100</xdr:colOff>
      <xdr:row>58</xdr:row>
      <xdr:rowOff>145326</xdr:rowOff>
    </xdr:to>
    <xdr:sp macro="" textlink="">
      <xdr:nvSpPr>
        <xdr:cNvPr id="371" name="楕円 370"/>
        <xdr:cNvSpPr/>
      </xdr:nvSpPr>
      <xdr:spPr>
        <a:xfrm>
          <a:off x="8699500" y="99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136453</xdr:rowOff>
    </xdr:from>
    <xdr:ext cx="469744" cy="259045"/>
    <xdr:sp macro="" textlink="">
      <xdr:nvSpPr>
        <xdr:cNvPr id="372" name="テキスト ボックス 371"/>
        <xdr:cNvSpPr txBox="1"/>
      </xdr:nvSpPr>
      <xdr:spPr>
        <a:xfrm>
          <a:off x="8515428" y="1008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109068</xdr:rowOff>
    </xdr:from>
    <xdr:to>
      <xdr:col>41</xdr:col>
      <xdr:colOff>101600</xdr:colOff>
      <xdr:row>58</xdr:row>
      <xdr:rowOff>39218</xdr:rowOff>
    </xdr:to>
    <xdr:sp macro="" textlink="">
      <xdr:nvSpPr>
        <xdr:cNvPr id="373" name="楕円 372"/>
        <xdr:cNvSpPr/>
      </xdr:nvSpPr>
      <xdr:spPr>
        <a:xfrm>
          <a:off x="7810500" y="988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30345</xdr:rowOff>
    </xdr:from>
    <xdr:ext cx="534377" cy="259045"/>
    <xdr:sp macro="" textlink="">
      <xdr:nvSpPr>
        <xdr:cNvPr id="374" name="テキスト ボックス 373"/>
        <xdr:cNvSpPr txBox="1"/>
      </xdr:nvSpPr>
      <xdr:spPr>
        <a:xfrm>
          <a:off x="7594111" y="997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21768</xdr:rowOff>
    </xdr:from>
    <xdr:to>
      <xdr:col>36</xdr:col>
      <xdr:colOff>165100</xdr:colOff>
      <xdr:row>58</xdr:row>
      <xdr:rowOff>123368</xdr:rowOff>
    </xdr:to>
    <xdr:sp macro="" textlink="">
      <xdr:nvSpPr>
        <xdr:cNvPr id="375" name="楕円 374"/>
        <xdr:cNvSpPr/>
      </xdr:nvSpPr>
      <xdr:spPr>
        <a:xfrm>
          <a:off x="6921500" y="99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114495</xdr:rowOff>
    </xdr:from>
    <xdr:ext cx="534377" cy="259045"/>
    <xdr:sp macro="" textlink="">
      <xdr:nvSpPr>
        <xdr:cNvPr id="376" name="テキスト ボックス 375"/>
        <xdr:cNvSpPr txBox="1"/>
      </xdr:nvSpPr>
      <xdr:spPr>
        <a:xfrm>
          <a:off x="6705111" y="100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400" name="直線コネクタ 399"/>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401" name="商工費最小値テキスト"/>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2" name="直線コネクタ 401"/>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3" name="商工費最大値テキスト"/>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4" name="直線コネクタ 403"/>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2845</xdr:rowOff>
    </xdr:from>
    <xdr:to>
      <xdr:col>55</xdr:col>
      <xdr:colOff>0</xdr:colOff>
      <xdr:row>79</xdr:row>
      <xdr:rowOff>7127</xdr:rowOff>
    </xdr:to>
    <xdr:cxnSp macro="">
      <xdr:nvCxnSpPr>
        <xdr:cNvPr id="405" name="直線コネクタ 404"/>
        <xdr:cNvCxnSpPr/>
      </xdr:nvCxnSpPr>
      <xdr:spPr>
        <a:xfrm>
          <a:off x="9639300" y="13547395"/>
          <a:ext cx="838200" cy="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166031</xdr:rowOff>
    </xdr:from>
    <xdr:ext cx="534377" cy="259045"/>
    <xdr:sp macro="" textlink="">
      <xdr:nvSpPr>
        <xdr:cNvPr id="406" name="商工費平均値テキスト"/>
        <xdr:cNvSpPr txBox="1"/>
      </xdr:nvSpPr>
      <xdr:spPr>
        <a:xfrm>
          <a:off x="10528300" y="1319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7" name="フローチャート: 判断 406"/>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136058</xdr:rowOff>
    </xdr:from>
    <xdr:to>
      <xdr:col>50</xdr:col>
      <xdr:colOff>114300</xdr:colOff>
      <xdr:row>79</xdr:row>
      <xdr:rowOff>2845</xdr:rowOff>
    </xdr:to>
    <xdr:cxnSp macro="">
      <xdr:nvCxnSpPr>
        <xdr:cNvPr id="408" name="直線コネクタ 407"/>
        <xdr:cNvCxnSpPr/>
      </xdr:nvCxnSpPr>
      <xdr:spPr>
        <a:xfrm>
          <a:off x="8750300" y="13509158"/>
          <a:ext cx="889000" cy="3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9" name="フローチャート: 判断 408"/>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54771</xdr:rowOff>
    </xdr:from>
    <xdr:ext cx="534377" cy="259045"/>
    <xdr:sp macro="" textlink="">
      <xdr:nvSpPr>
        <xdr:cNvPr id="410" name="テキスト ボックス 409"/>
        <xdr:cNvSpPr txBox="1"/>
      </xdr:nvSpPr>
      <xdr:spPr>
        <a:xfrm>
          <a:off x="9372111" y="130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136058</xdr:rowOff>
    </xdr:from>
    <xdr:to>
      <xdr:col>45</xdr:col>
      <xdr:colOff>177800</xdr:colOff>
      <xdr:row>78</xdr:row>
      <xdr:rowOff>138534</xdr:rowOff>
    </xdr:to>
    <xdr:cxnSp macro="">
      <xdr:nvCxnSpPr>
        <xdr:cNvPr id="411" name="直線コネクタ 410"/>
        <xdr:cNvCxnSpPr/>
      </xdr:nvCxnSpPr>
      <xdr:spPr>
        <a:xfrm flipV="1">
          <a:off x="7861300" y="13509158"/>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2" name="フローチャート: 判断 411"/>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3" name="テキスト ボックス 412"/>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138534</xdr:rowOff>
    </xdr:from>
    <xdr:to>
      <xdr:col>41</xdr:col>
      <xdr:colOff>50800</xdr:colOff>
      <xdr:row>78</xdr:row>
      <xdr:rowOff>152867</xdr:rowOff>
    </xdr:to>
    <xdr:cxnSp macro="">
      <xdr:nvCxnSpPr>
        <xdr:cNvPr id="414" name="直線コネクタ 413"/>
        <xdr:cNvCxnSpPr/>
      </xdr:nvCxnSpPr>
      <xdr:spPr>
        <a:xfrm flipV="1">
          <a:off x="6972300" y="13511634"/>
          <a:ext cx="889000" cy="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5" name="フローチャート: 判断 414"/>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102168</xdr:rowOff>
    </xdr:from>
    <xdr:ext cx="534377" cy="259045"/>
    <xdr:sp macro="" textlink="">
      <xdr:nvSpPr>
        <xdr:cNvPr id="416" name="テキスト ボックス 415"/>
        <xdr:cNvSpPr txBox="1"/>
      </xdr:nvSpPr>
      <xdr:spPr>
        <a:xfrm>
          <a:off x="7594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7" name="フローチャート: 判断 416"/>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56707</xdr:rowOff>
    </xdr:from>
    <xdr:ext cx="534377" cy="259045"/>
    <xdr:sp macro="" textlink="">
      <xdr:nvSpPr>
        <xdr:cNvPr id="418" name="テキスト ボックス 417"/>
        <xdr:cNvSpPr txBox="1"/>
      </xdr:nvSpPr>
      <xdr:spPr>
        <a:xfrm>
          <a:off x="6705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127777</xdr:rowOff>
    </xdr:from>
    <xdr:to>
      <xdr:col>55</xdr:col>
      <xdr:colOff>50800</xdr:colOff>
      <xdr:row>79</xdr:row>
      <xdr:rowOff>57927</xdr:rowOff>
    </xdr:to>
    <xdr:sp macro="" textlink="">
      <xdr:nvSpPr>
        <xdr:cNvPr id="424" name="楕円 423"/>
        <xdr:cNvSpPr/>
      </xdr:nvSpPr>
      <xdr:spPr>
        <a:xfrm>
          <a:off x="10426700" y="1350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42704</xdr:rowOff>
    </xdr:from>
    <xdr:ext cx="469744" cy="259045"/>
    <xdr:sp macro="" textlink="">
      <xdr:nvSpPr>
        <xdr:cNvPr id="425" name="商工費該当値テキスト"/>
        <xdr:cNvSpPr txBox="1"/>
      </xdr:nvSpPr>
      <xdr:spPr>
        <a:xfrm>
          <a:off x="10528300" y="1341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123495</xdr:rowOff>
    </xdr:from>
    <xdr:to>
      <xdr:col>50</xdr:col>
      <xdr:colOff>165100</xdr:colOff>
      <xdr:row>79</xdr:row>
      <xdr:rowOff>53645</xdr:rowOff>
    </xdr:to>
    <xdr:sp macro="" textlink="">
      <xdr:nvSpPr>
        <xdr:cNvPr id="426" name="楕円 425"/>
        <xdr:cNvSpPr/>
      </xdr:nvSpPr>
      <xdr:spPr>
        <a:xfrm>
          <a:off x="9588500" y="134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44772</xdr:rowOff>
    </xdr:from>
    <xdr:ext cx="469744" cy="259045"/>
    <xdr:sp macro="" textlink="">
      <xdr:nvSpPr>
        <xdr:cNvPr id="427" name="テキスト ボックス 426"/>
        <xdr:cNvSpPr txBox="1"/>
      </xdr:nvSpPr>
      <xdr:spPr>
        <a:xfrm>
          <a:off x="9404428" y="1358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85258</xdr:rowOff>
    </xdr:from>
    <xdr:to>
      <xdr:col>46</xdr:col>
      <xdr:colOff>38100</xdr:colOff>
      <xdr:row>79</xdr:row>
      <xdr:rowOff>15408</xdr:rowOff>
    </xdr:to>
    <xdr:sp macro="" textlink="">
      <xdr:nvSpPr>
        <xdr:cNvPr id="428" name="楕円 427"/>
        <xdr:cNvSpPr/>
      </xdr:nvSpPr>
      <xdr:spPr>
        <a:xfrm>
          <a:off x="8699500" y="134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6535</xdr:rowOff>
    </xdr:from>
    <xdr:ext cx="534377" cy="259045"/>
    <xdr:sp macro="" textlink="">
      <xdr:nvSpPr>
        <xdr:cNvPr id="429" name="テキスト ボックス 428"/>
        <xdr:cNvSpPr txBox="1"/>
      </xdr:nvSpPr>
      <xdr:spPr>
        <a:xfrm>
          <a:off x="8483111" y="1355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87734</xdr:rowOff>
    </xdr:from>
    <xdr:to>
      <xdr:col>41</xdr:col>
      <xdr:colOff>101600</xdr:colOff>
      <xdr:row>79</xdr:row>
      <xdr:rowOff>17884</xdr:rowOff>
    </xdr:to>
    <xdr:sp macro="" textlink="">
      <xdr:nvSpPr>
        <xdr:cNvPr id="430" name="楕円 429"/>
        <xdr:cNvSpPr/>
      </xdr:nvSpPr>
      <xdr:spPr>
        <a:xfrm>
          <a:off x="7810500" y="1346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9011</xdr:rowOff>
    </xdr:from>
    <xdr:ext cx="534377" cy="259045"/>
    <xdr:sp macro="" textlink="">
      <xdr:nvSpPr>
        <xdr:cNvPr id="431" name="テキスト ボックス 430"/>
        <xdr:cNvSpPr txBox="1"/>
      </xdr:nvSpPr>
      <xdr:spPr>
        <a:xfrm>
          <a:off x="7594111" y="1355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102067</xdr:rowOff>
    </xdr:from>
    <xdr:to>
      <xdr:col>36</xdr:col>
      <xdr:colOff>165100</xdr:colOff>
      <xdr:row>79</xdr:row>
      <xdr:rowOff>32217</xdr:rowOff>
    </xdr:to>
    <xdr:sp macro="" textlink="">
      <xdr:nvSpPr>
        <xdr:cNvPr id="432" name="楕円 431"/>
        <xdr:cNvSpPr/>
      </xdr:nvSpPr>
      <xdr:spPr>
        <a:xfrm>
          <a:off x="6921500" y="1347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23344</xdr:rowOff>
    </xdr:from>
    <xdr:ext cx="469744" cy="259045"/>
    <xdr:sp macro="" textlink="">
      <xdr:nvSpPr>
        <xdr:cNvPr id="433" name="テキスト ボックス 432"/>
        <xdr:cNvSpPr txBox="1"/>
      </xdr:nvSpPr>
      <xdr:spPr>
        <a:xfrm>
          <a:off x="6737428" y="1356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8" name="直線コネクタ 457"/>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9" name="土木費最小値テキスト"/>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60" name="直線コネクタ 459"/>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61" name="土木費最大値テキスト"/>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2" name="直線コネクタ 461"/>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85319</xdr:rowOff>
    </xdr:from>
    <xdr:to>
      <xdr:col>55</xdr:col>
      <xdr:colOff>0</xdr:colOff>
      <xdr:row>98</xdr:row>
      <xdr:rowOff>4039</xdr:rowOff>
    </xdr:to>
    <xdr:cxnSp macro="">
      <xdr:nvCxnSpPr>
        <xdr:cNvPr id="463" name="直線コネクタ 462"/>
        <xdr:cNvCxnSpPr/>
      </xdr:nvCxnSpPr>
      <xdr:spPr>
        <a:xfrm flipV="1">
          <a:off x="9639300" y="16715969"/>
          <a:ext cx="8382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82439</xdr:rowOff>
    </xdr:from>
    <xdr:ext cx="534377" cy="259045"/>
    <xdr:sp macro="" textlink="">
      <xdr:nvSpPr>
        <xdr:cNvPr id="464" name="土木費平均値テキスト"/>
        <xdr:cNvSpPr txBox="1"/>
      </xdr:nvSpPr>
      <xdr:spPr>
        <a:xfrm>
          <a:off x="10528300" y="16370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5" name="フローチャート: 判断 464"/>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4039</xdr:rowOff>
    </xdr:from>
    <xdr:to>
      <xdr:col>50</xdr:col>
      <xdr:colOff>114300</xdr:colOff>
      <xdr:row>99</xdr:row>
      <xdr:rowOff>15456</xdr:rowOff>
    </xdr:to>
    <xdr:cxnSp macro="">
      <xdr:nvCxnSpPr>
        <xdr:cNvPr id="466" name="直線コネクタ 465"/>
        <xdr:cNvCxnSpPr/>
      </xdr:nvCxnSpPr>
      <xdr:spPr>
        <a:xfrm flipV="1">
          <a:off x="8750300" y="16806139"/>
          <a:ext cx="889000" cy="18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7" name="フローチャート: 判断 466"/>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34104</xdr:rowOff>
    </xdr:from>
    <xdr:ext cx="534377" cy="259045"/>
    <xdr:sp macro="" textlink="">
      <xdr:nvSpPr>
        <xdr:cNvPr id="468" name="テキスト ボックス 467"/>
        <xdr:cNvSpPr txBox="1"/>
      </xdr:nvSpPr>
      <xdr:spPr>
        <a:xfrm>
          <a:off x="9372111" y="1632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15456</xdr:rowOff>
    </xdr:from>
    <xdr:to>
      <xdr:col>45</xdr:col>
      <xdr:colOff>177800</xdr:colOff>
      <xdr:row>99</xdr:row>
      <xdr:rowOff>23927</xdr:rowOff>
    </xdr:to>
    <xdr:cxnSp macro="">
      <xdr:nvCxnSpPr>
        <xdr:cNvPr id="469" name="直線コネクタ 468"/>
        <xdr:cNvCxnSpPr/>
      </xdr:nvCxnSpPr>
      <xdr:spPr>
        <a:xfrm flipV="1">
          <a:off x="7861300" y="16989006"/>
          <a:ext cx="8890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70" name="フローチャート: 判断 469"/>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26458</xdr:rowOff>
    </xdr:from>
    <xdr:ext cx="534377" cy="259045"/>
    <xdr:sp macro="" textlink="">
      <xdr:nvSpPr>
        <xdr:cNvPr id="471" name="テキスト ボックス 470"/>
        <xdr:cNvSpPr txBox="1"/>
      </xdr:nvSpPr>
      <xdr:spPr>
        <a:xfrm>
          <a:off x="8483111" y="163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9665</xdr:rowOff>
    </xdr:from>
    <xdr:to>
      <xdr:col>41</xdr:col>
      <xdr:colOff>50800</xdr:colOff>
      <xdr:row>99</xdr:row>
      <xdr:rowOff>23927</xdr:rowOff>
    </xdr:to>
    <xdr:cxnSp macro="">
      <xdr:nvCxnSpPr>
        <xdr:cNvPr id="472" name="直線コネクタ 471"/>
        <xdr:cNvCxnSpPr/>
      </xdr:nvCxnSpPr>
      <xdr:spPr>
        <a:xfrm>
          <a:off x="6972300" y="16983215"/>
          <a:ext cx="889000" cy="1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3" name="フローチャート: 判断 472"/>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67048</xdr:rowOff>
    </xdr:from>
    <xdr:ext cx="534377" cy="259045"/>
    <xdr:sp macro="" textlink="">
      <xdr:nvSpPr>
        <xdr:cNvPr id="474" name="テキスト ボックス 473"/>
        <xdr:cNvSpPr txBox="1"/>
      </xdr:nvSpPr>
      <xdr:spPr>
        <a:xfrm>
          <a:off x="7594111" y="163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5" name="フローチャート: 判断 474"/>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6" name="テキスト ボックス 475"/>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34519</xdr:rowOff>
    </xdr:from>
    <xdr:to>
      <xdr:col>55</xdr:col>
      <xdr:colOff>50800</xdr:colOff>
      <xdr:row>97</xdr:row>
      <xdr:rowOff>136119</xdr:rowOff>
    </xdr:to>
    <xdr:sp macro="" textlink="">
      <xdr:nvSpPr>
        <xdr:cNvPr id="482" name="楕円 481"/>
        <xdr:cNvSpPr/>
      </xdr:nvSpPr>
      <xdr:spPr>
        <a:xfrm>
          <a:off x="10426700" y="1666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12946</xdr:rowOff>
    </xdr:from>
    <xdr:ext cx="534377" cy="259045"/>
    <xdr:sp macro="" textlink="">
      <xdr:nvSpPr>
        <xdr:cNvPr id="483" name="土木費該当値テキスト"/>
        <xdr:cNvSpPr txBox="1"/>
      </xdr:nvSpPr>
      <xdr:spPr>
        <a:xfrm>
          <a:off x="10528300" y="1664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124689</xdr:rowOff>
    </xdr:from>
    <xdr:to>
      <xdr:col>50</xdr:col>
      <xdr:colOff>165100</xdr:colOff>
      <xdr:row>98</xdr:row>
      <xdr:rowOff>54839</xdr:rowOff>
    </xdr:to>
    <xdr:sp macro="" textlink="">
      <xdr:nvSpPr>
        <xdr:cNvPr id="484" name="楕円 483"/>
        <xdr:cNvSpPr/>
      </xdr:nvSpPr>
      <xdr:spPr>
        <a:xfrm>
          <a:off x="9588500" y="1675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45966</xdr:rowOff>
    </xdr:from>
    <xdr:ext cx="534377" cy="259045"/>
    <xdr:sp macro="" textlink="">
      <xdr:nvSpPr>
        <xdr:cNvPr id="485" name="テキスト ボックス 484"/>
        <xdr:cNvSpPr txBox="1"/>
      </xdr:nvSpPr>
      <xdr:spPr>
        <a:xfrm>
          <a:off x="9372111" y="168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136106</xdr:rowOff>
    </xdr:from>
    <xdr:to>
      <xdr:col>46</xdr:col>
      <xdr:colOff>38100</xdr:colOff>
      <xdr:row>99</xdr:row>
      <xdr:rowOff>66256</xdr:rowOff>
    </xdr:to>
    <xdr:sp macro="" textlink="">
      <xdr:nvSpPr>
        <xdr:cNvPr id="486" name="楕円 485"/>
        <xdr:cNvSpPr/>
      </xdr:nvSpPr>
      <xdr:spPr>
        <a:xfrm>
          <a:off x="8699500" y="1693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57383</xdr:rowOff>
    </xdr:from>
    <xdr:ext cx="534377" cy="259045"/>
    <xdr:sp macro="" textlink="">
      <xdr:nvSpPr>
        <xdr:cNvPr id="487" name="テキスト ボックス 486"/>
        <xdr:cNvSpPr txBox="1"/>
      </xdr:nvSpPr>
      <xdr:spPr>
        <a:xfrm>
          <a:off x="8483111" y="1703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144577</xdr:rowOff>
    </xdr:from>
    <xdr:to>
      <xdr:col>41</xdr:col>
      <xdr:colOff>101600</xdr:colOff>
      <xdr:row>99</xdr:row>
      <xdr:rowOff>74727</xdr:rowOff>
    </xdr:to>
    <xdr:sp macro="" textlink="">
      <xdr:nvSpPr>
        <xdr:cNvPr id="488" name="楕円 487"/>
        <xdr:cNvSpPr/>
      </xdr:nvSpPr>
      <xdr:spPr>
        <a:xfrm>
          <a:off x="7810500" y="1694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65854</xdr:rowOff>
    </xdr:from>
    <xdr:ext cx="534377" cy="259045"/>
    <xdr:sp macro="" textlink="">
      <xdr:nvSpPr>
        <xdr:cNvPr id="489" name="テキスト ボックス 488"/>
        <xdr:cNvSpPr txBox="1"/>
      </xdr:nvSpPr>
      <xdr:spPr>
        <a:xfrm>
          <a:off x="7594111" y="1703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130315</xdr:rowOff>
    </xdr:from>
    <xdr:to>
      <xdr:col>36</xdr:col>
      <xdr:colOff>165100</xdr:colOff>
      <xdr:row>99</xdr:row>
      <xdr:rowOff>60465</xdr:rowOff>
    </xdr:to>
    <xdr:sp macro="" textlink="">
      <xdr:nvSpPr>
        <xdr:cNvPr id="490" name="楕円 489"/>
        <xdr:cNvSpPr/>
      </xdr:nvSpPr>
      <xdr:spPr>
        <a:xfrm>
          <a:off x="6921500" y="169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51592</xdr:rowOff>
    </xdr:from>
    <xdr:ext cx="534377" cy="259045"/>
    <xdr:sp macro="" textlink="">
      <xdr:nvSpPr>
        <xdr:cNvPr id="491" name="テキスト ボックス 490"/>
        <xdr:cNvSpPr txBox="1"/>
      </xdr:nvSpPr>
      <xdr:spPr>
        <a:xfrm>
          <a:off x="6705111" y="1702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127453</xdr:rowOff>
    </xdr:from>
    <xdr:to>
      <xdr:col>85</xdr:col>
      <xdr:colOff>126364</xdr:colOff>
      <xdr:row>37</xdr:row>
      <xdr:rowOff>154134</xdr:rowOff>
    </xdr:to>
    <xdr:cxnSp macro="">
      <xdr:nvCxnSpPr>
        <xdr:cNvPr id="518" name="直線コネクタ 517"/>
        <xdr:cNvCxnSpPr/>
      </xdr:nvCxnSpPr>
      <xdr:spPr>
        <a:xfrm flipV="1">
          <a:off x="16317595" y="5099503"/>
          <a:ext cx="1269" cy="139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157962</xdr:rowOff>
    </xdr:from>
    <xdr:ext cx="534377" cy="259045"/>
    <xdr:sp macro="" textlink="">
      <xdr:nvSpPr>
        <xdr:cNvPr id="519" name="消防費最小値テキスト"/>
        <xdr:cNvSpPr txBox="1"/>
      </xdr:nvSpPr>
      <xdr:spPr>
        <a:xfrm>
          <a:off x="16370300" y="650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154134</xdr:rowOff>
    </xdr:from>
    <xdr:to>
      <xdr:col>86</xdr:col>
      <xdr:colOff>25400</xdr:colOff>
      <xdr:row>37</xdr:row>
      <xdr:rowOff>154134</xdr:rowOff>
    </xdr:to>
    <xdr:cxnSp macro="">
      <xdr:nvCxnSpPr>
        <xdr:cNvPr id="520" name="直線コネクタ 519"/>
        <xdr:cNvCxnSpPr/>
      </xdr:nvCxnSpPr>
      <xdr:spPr>
        <a:xfrm>
          <a:off x="16230600" y="649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74130</xdr:rowOff>
    </xdr:from>
    <xdr:ext cx="534377" cy="259045"/>
    <xdr:sp macro="" textlink="">
      <xdr:nvSpPr>
        <xdr:cNvPr id="521" name="消防費最大値テキスト"/>
        <xdr:cNvSpPr txBox="1"/>
      </xdr:nvSpPr>
      <xdr:spPr>
        <a:xfrm>
          <a:off x="16370300" y="487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127453</xdr:rowOff>
    </xdr:from>
    <xdr:to>
      <xdr:col>86</xdr:col>
      <xdr:colOff>25400</xdr:colOff>
      <xdr:row>29</xdr:row>
      <xdr:rowOff>127453</xdr:rowOff>
    </xdr:to>
    <xdr:cxnSp macro="">
      <xdr:nvCxnSpPr>
        <xdr:cNvPr id="522" name="直線コネクタ 521"/>
        <xdr:cNvCxnSpPr/>
      </xdr:nvCxnSpPr>
      <xdr:spPr>
        <a:xfrm>
          <a:off x="16230600" y="50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106455</xdr:rowOff>
    </xdr:from>
    <xdr:to>
      <xdr:col>85</xdr:col>
      <xdr:colOff>127000</xdr:colOff>
      <xdr:row>38</xdr:row>
      <xdr:rowOff>62106</xdr:rowOff>
    </xdr:to>
    <xdr:cxnSp macro="">
      <xdr:nvCxnSpPr>
        <xdr:cNvPr id="523" name="直線コネクタ 522"/>
        <xdr:cNvCxnSpPr/>
      </xdr:nvCxnSpPr>
      <xdr:spPr>
        <a:xfrm flipV="1">
          <a:off x="15481300" y="6278655"/>
          <a:ext cx="838200" cy="29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52047</xdr:rowOff>
    </xdr:from>
    <xdr:ext cx="534377" cy="259045"/>
    <xdr:sp macro="" textlink="">
      <xdr:nvSpPr>
        <xdr:cNvPr id="524" name="消防費平均値テキスト"/>
        <xdr:cNvSpPr txBox="1"/>
      </xdr:nvSpPr>
      <xdr:spPr>
        <a:xfrm>
          <a:off x="16370300" y="5881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29170</xdr:rowOff>
    </xdr:from>
    <xdr:to>
      <xdr:col>85</xdr:col>
      <xdr:colOff>177800</xdr:colOff>
      <xdr:row>35</xdr:row>
      <xdr:rowOff>130770</xdr:rowOff>
    </xdr:to>
    <xdr:sp macro="" textlink="">
      <xdr:nvSpPr>
        <xdr:cNvPr id="525" name="フローチャート: 判断 524"/>
        <xdr:cNvSpPr/>
      </xdr:nvSpPr>
      <xdr:spPr>
        <a:xfrm>
          <a:off x="16268700" y="602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62106</xdr:rowOff>
    </xdr:from>
    <xdr:to>
      <xdr:col>81</xdr:col>
      <xdr:colOff>50800</xdr:colOff>
      <xdr:row>38</xdr:row>
      <xdr:rowOff>83236</xdr:rowOff>
    </xdr:to>
    <xdr:cxnSp macro="">
      <xdr:nvCxnSpPr>
        <xdr:cNvPr id="526" name="直線コネクタ 525"/>
        <xdr:cNvCxnSpPr/>
      </xdr:nvCxnSpPr>
      <xdr:spPr>
        <a:xfrm flipV="1">
          <a:off x="14592300" y="6577206"/>
          <a:ext cx="889000" cy="2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9968</xdr:rowOff>
    </xdr:from>
    <xdr:to>
      <xdr:col>81</xdr:col>
      <xdr:colOff>101600</xdr:colOff>
      <xdr:row>36</xdr:row>
      <xdr:rowOff>111568</xdr:rowOff>
    </xdr:to>
    <xdr:sp macro="" textlink="">
      <xdr:nvSpPr>
        <xdr:cNvPr id="527" name="フローチャート: 判断 526"/>
        <xdr:cNvSpPr/>
      </xdr:nvSpPr>
      <xdr:spPr>
        <a:xfrm>
          <a:off x="15430500" y="618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128095</xdr:rowOff>
    </xdr:from>
    <xdr:ext cx="534377" cy="259045"/>
    <xdr:sp macro="" textlink="">
      <xdr:nvSpPr>
        <xdr:cNvPr id="528" name="テキスト ボックス 527"/>
        <xdr:cNvSpPr txBox="1"/>
      </xdr:nvSpPr>
      <xdr:spPr>
        <a:xfrm>
          <a:off x="15214111" y="595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62695</xdr:rowOff>
    </xdr:from>
    <xdr:to>
      <xdr:col>76</xdr:col>
      <xdr:colOff>114300</xdr:colOff>
      <xdr:row>38</xdr:row>
      <xdr:rowOff>83236</xdr:rowOff>
    </xdr:to>
    <xdr:cxnSp macro="">
      <xdr:nvCxnSpPr>
        <xdr:cNvPr id="529" name="直線コネクタ 528"/>
        <xdr:cNvCxnSpPr/>
      </xdr:nvCxnSpPr>
      <xdr:spPr>
        <a:xfrm>
          <a:off x="13703300" y="6577795"/>
          <a:ext cx="889000" cy="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63329</xdr:rowOff>
    </xdr:from>
    <xdr:to>
      <xdr:col>76</xdr:col>
      <xdr:colOff>165100</xdr:colOff>
      <xdr:row>36</xdr:row>
      <xdr:rowOff>164929</xdr:rowOff>
    </xdr:to>
    <xdr:sp macro="" textlink="">
      <xdr:nvSpPr>
        <xdr:cNvPr id="530" name="フローチャート: 判断 529"/>
        <xdr:cNvSpPr/>
      </xdr:nvSpPr>
      <xdr:spPr>
        <a:xfrm>
          <a:off x="14541500" y="623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10006</xdr:rowOff>
    </xdr:from>
    <xdr:ext cx="534377" cy="259045"/>
    <xdr:sp macro="" textlink="">
      <xdr:nvSpPr>
        <xdr:cNvPr id="531" name="テキスト ボックス 530"/>
        <xdr:cNvSpPr txBox="1"/>
      </xdr:nvSpPr>
      <xdr:spPr>
        <a:xfrm>
          <a:off x="14325111" y="60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62695</xdr:rowOff>
    </xdr:from>
    <xdr:to>
      <xdr:col>71</xdr:col>
      <xdr:colOff>177800</xdr:colOff>
      <xdr:row>38</xdr:row>
      <xdr:rowOff>113215</xdr:rowOff>
    </xdr:to>
    <xdr:cxnSp macro="">
      <xdr:nvCxnSpPr>
        <xdr:cNvPr id="532" name="直線コネクタ 531"/>
        <xdr:cNvCxnSpPr/>
      </xdr:nvCxnSpPr>
      <xdr:spPr>
        <a:xfrm flipV="1">
          <a:off x="12814300" y="6577795"/>
          <a:ext cx="889000" cy="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32436</xdr:rowOff>
    </xdr:from>
    <xdr:to>
      <xdr:col>72</xdr:col>
      <xdr:colOff>38100</xdr:colOff>
      <xdr:row>36</xdr:row>
      <xdr:rowOff>134036</xdr:rowOff>
    </xdr:to>
    <xdr:sp macro="" textlink="">
      <xdr:nvSpPr>
        <xdr:cNvPr id="533" name="フローチャート: 判断 532"/>
        <xdr:cNvSpPr/>
      </xdr:nvSpPr>
      <xdr:spPr>
        <a:xfrm>
          <a:off x="13652500" y="620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150563</xdr:rowOff>
    </xdr:from>
    <xdr:ext cx="534377" cy="259045"/>
    <xdr:sp macro="" textlink="">
      <xdr:nvSpPr>
        <xdr:cNvPr id="534" name="テキスト ボックス 533"/>
        <xdr:cNvSpPr txBox="1"/>
      </xdr:nvSpPr>
      <xdr:spPr>
        <a:xfrm>
          <a:off x="13436111" y="597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135992</xdr:rowOff>
    </xdr:from>
    <xdr:to>
      <xdr:col>67</xdr:col>
      <xdr:colOff>101600</xdr:colOff>
      <xdr:row>36</xdr:row>
      <xdr:rowOff>66142</xdr:rowOff>
    </xdr:to>
    <xdr:sp macro="" textlink="">
      <xdr:nvSpPr>
        <xdr:cNvPr id="535" name="フローチャート: 判断 534"/>
        <xdr:cNvSpPr/>
      </xdr:nvSpPr>
      <xdr:spPr>
        <a:xfrm>
          <a:off x="12763500" y="61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82669</xdr:rowOff>
    </xdr:from>
    <xdr:ext cx="534377" cy="259045"/>
    <xdr:sp macro="" textlink="">
      <xdr:nvSpPr>
        <xdr:cNvPr id="536" name="テキスト ボックス 535"/>
        <xdr:cNvSpPr txBox="1"/>
      </xdr:nvSpPr>
      <xdr:spPr>
        <a:xfrm>
          <a:off x="12547111" y="591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55655</xdr:rowOff>
    </xdr:from>
    <xdr:to>
      <xdr:col>85</xdr:col>
      <xdr:colOff>177800</xdr:colOff>
      <xdr:row>36</xdr:row>
      <xdr:rowOff>157255</xdr:rowOff>
    </xdr:to>
    <xdr:sp macro="" textlink="">
      <xdr:nvSpPr>
        <xdr:cNvPr id="542" name="楕円 541"/>
        <xdr:cNvSpPr/>
      </xdr:nvSpPr>
      <xdr:spPr>
        <a:xfrm>
          <a:off x="16268700" y="622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34082</xdr:rowOff>
    </xdr:from>
    <xdr:ext cx="534377" cy="259045"/>
    <xdr:sp macro="" textlink="">
      <xdr:nvSpPr>
        <xdr:cNvPr id="543" name="消防費該当値テキスト"/>
        <xdr:cNvSpPr txBox="1"/>
      </xdr:nvSpPr>
      <xdr:spPr>
        <a:xfrm>
          <a:off x="16370300" y="620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11306</xdr:rowOff>
    </xdr:from>
    <xdr:to>
      <xdr:col>81</xdr:col>
      <xdr:colOff>101600</xdr:colOff>
      <xdr:row>38</xdr:row>
      <xdr:rowOff>112906</xdr:rowOff>
    </xdr:to>
    <xdr:sp macro="" textlink="">
      <xdr:nvSpPr>
        <xdr:cNvPr id="544" name="楕円 543"/>
        <xdr:cNvSpPr/>
      </xdr:nvSpPr>
      <xdr:spPr>
        <a:xfrm>
          <a:off x="15430500" y="652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104033</xdr:rowOff>
    </xdr:from>
    <xdr:ext cx="534377" cy="259045"/>
    <xdr:sp macro="" textlink="">
      <xdr:nvSpPr>
        <xdr:cNvPr id="545" name="テキスト ボックス 544"/>
        <xdr:cNvSpPr txBox="1"/>
      </xdr:nvSpPr>
      <xdr:spPr>
        <a:xfrm>
          <a:off x="15214111" y="661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32436</xdr:rowOff>
    </xdr:from>
    <xdr:to>
      <xdr:col>76</xdr:col>
      <xdr:colOff>165100</xdr:colOff>
      <xdr:row>38</xdr:row>
      <xdr:rowOff>134036</xdr:rowOff>
    </xdr:to>
    <xdr:sp macro="" textlink="">
      <xdr:nvSpPr>
        <xdr:cNvPr id="546" name="楕円 545"/>
        <xdr:cNvSpPr/>
      </xdr:nvSpPr>
      <xdr:spPr>
        <a:xfrm>
          <a:off x="14541500" y="65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125163</xdr:rowOff>
    </xdr:from>
    <xdr:ext cx="534377" cy="259045"/>
    <xdr:sp macro="" textlink="">
      <xdr:nvSpPr>
        <xdr:cNvPr id="547" name="テキスト ボックス 546"/>
        <xdr:cNvSpPr txBox="1"/>
      </xdr:nvSpPr>
      <xdr:spPr>
        <a:xfrm>
          <a:off x="14325111" y="66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11895</xdr:rowOff>
    </xdr:from>
    <xdr:to>
      <xdr:col>72</xdr:col>
      <xdr:colOff>38100</xdr:colOff>
      <xdr:row>38</xdr:row>
      <xdr:rowOff>113495</xdr:rowOff>
    </xdr:to>
    <xdr:sp macro="" textlink="">
      <xdr:nvSpPr>
        <xdr:cNvPr id="548" name="楕円 547"/>
        <xdr:cNvSpPr/>
      </xdr:nvSpPr>
      <xdr:spPr>
        <a:xfrm>
          <a:off x="13652500" y="652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104622</xdr:rowOff>
    </xdr:from>
    <xdr:ext cx="534377" cy="259045"/>
    <xdr:sp macro="" textlink="">
      <xdr:nvSpPr>
        <xdr:cNvPr id="549" name="テキスト ボックス 548"/>
        <xdr:cNvSpPr txBox="1"/>
      </xdr:nvSpPr>
      <xdr:spPr>
        <a:xfrm>
          <a:off x="13436111" y="661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62415</xdr:rowOff>
    </xdr:from>
    <xdr:to>
      <xdr:col>67</xdr:col>
      <xdr:colOff>101600</xdr:colOff>
      <xdr:row>38</xdr:row>
      <xdr:rowOff>164015</xdr:rowOff>
    </xdr:to>
    <xdr:sp macro="" textlink="">
      <xdr:nvSpPr>
        <xdr:cNvPr id="550" name="楕円 549"/>
        <xdr:cNvSpPr/>
      </xdr:nvSpPr>
      <xdr:spPr>
        <a:xfrm>
          <a:off x="12763500" y="657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155142</xdr:rowOff>
    </xdr:from>
    <xdr:ext cx="534377" cy="259045"/>
    <xdr:sp macro="" textlink="">
      <xdr:nvSpPr>
        <xdr:cNvPr id="551" name="テキスト ボックス 550"/>
        <xdr:cNvSpPr txBox="1"/>
      </xdr:nvSpPr>
      <xdr:spPr>
        <a:xfrm>
          <a:off x="12547111" y="667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6" name="直線コネクタ 575"/>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7" name="教育費最小値テキスト"/>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8" name="直線コネクタ 577"/>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9" name="教育費最大値テキスト"/>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80" name="直線コネクタ 579"/>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12319</xdr:rowOff>
    </xdr:from>
    <xdr:to>
      <xdr:col>85</xdr:col>
      <xdr:colOff>127000</xdr:colOff>
      <xdr:row>57</xdr:row>
      <xdr:rowOff>108979</xdr:rowOff>
    </xdr:to>
    <xdr:cxnSp macro="">
      <xdr:nvCxnSpPr>
        <xdr:cNvPr id="581" name="直線コネクタ 580"/>
        <xdr:cNvCxnSpPr/>
      </xdr:nvCxnSpPr>
      <xdr:spPr>
        <a:xfrm flipV="1">
          <a:off x="15481300" y="9613519"/>
          <a:ext cx="838200" cy="26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28897</xdr:rowOff>
    </xdr:from>
    <xdr:ext cx="534377" cy="259045"/>
    <xdr:sp macro="" textlink="">
      <xdr:nvSpPr>
        <xdr:cNvPr id="582" name="教育費平均値テキスト"/>
        <xdr:cNvSpPr txBox="1"/>
      </xdr:nvSpPr>
      <xdr:spPr>
        <a:xfrm>
          <a:off x="16370300" y="9287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83" name="フローチャート: 判断 582"/>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108979</xdr:rowOff>
    </xdr:from>
    <xdr:to>
      <xdr:col>81</xdr:col>
      <xdr:colOff>50800</xdr:colOff>
      <xdr:row>57</xdr:row>
      <xdr:rowOff>119063</xdr:rowOff>
    </xdr:to>
    <xdr:cxnSp macro="">
      <xdr:nvCxnSpPr>
        <xdr:cNvPr id="584" name="直線コネクタ 583"/>
        <xdr:cNvCxnSpPr/>
      </xdr:nvCxnSpPr>
      <xdr:spPr>
        <a:xfrm flipV="1">
          <a:off x="14592300" y="9881629"/>
          <a:ext cx="889000" cy="1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5" name="フローチャート: 判断 584"/>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92536</xdr:rowOff>
    </xdr:from>
    <xdr:ext cx="534377" cy="259045"/>
    <xdr:sp macro="" textlink="">
      <xdr:nvSpPr>
        <xdr:cNvPr id="586" name="テキスト ボックス 585"/>
        <xdr:cNvSpPr txBox="1"/>
      </xdr:nvSpPr>
      <xdr:spPr>
        <a:xfrm>
          <a:off x="15214111" y="9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119063</xdr:rowOff>
    </xdr:from>
    <xdr:to>
      <xdr:col>76</xdr:col>
      <xdr:colOff>114300</xdr:colOff>
      <xdr:row>57</xdr:row>
      <xdr:rowOff>168148</xdr:rowOff>
    </xdr:to>
    <xdr:cxnSp macro="">
      <xdr:nvCxnSpPr>
        <xdr:cNvPr id="587" name="直線コネクタ 586"/>
        <xdr:cNvCxnSpPr/>
      </xdr:nvCxnSpPr>
      <xdr:spPr>
        <a:xfrm flipV="1">
          <a:off x="13703300" y="9891713"/>
          <a:ext cx="889000" cy="4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8" name="フローチャート: 判断 587"/>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9" name="テキスト ボックス 588"/>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77191</xdr:rowOff>
    </xdr:from>
    <xdr:to>
      <xdr:col>71</xdr:col>
      <xdr:colOff>177800</xdr:colOff>
      <xdr:row>57</xdr:row>
      <xdr:rowOff>168148</xdr:rowOff>
    </xdr:to>
    <xdr:cxnSp macro="">
      <xdr:nvCxnSpPr>
        <xdr:cNvPr id="590" name="直線コネクタ 589"/>
        <xdr:cNvCxnSpPr/>
      </xdr:nvCxnSpPr>
      <xdr:spPr>
        <a:xfrm>
          <a:off x="12814300" y="9849841"/>
          <a:ext cx="889000" cy="9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91" name="フローチャート: 判断 590"/>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163999</xdr:rowOff>
    </xdr:from>
    <xdr:ext cx="534377" cy="259045"/>
    <xdr:sp macro="" textlink="">
      <xdr:nvSpPr>
        <xdr:cNvPr id="592" name="テキスト ボックス 591"/>
        <xdr:cNvSpPr txBox="1"/>
      </xdr:nvSpPr>
      <xdr:spPr>
        <a:xfrm>
          <a:off x="13436111" y="94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93" name="フローチャート: 判断 592"/>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96334</xdr:rowOff>
    </xdr:from>
    <xdr:ext cx="534377" cy="259045"/>
    <xdr:sp macro="" textlink="">
      <xdr:nvSpPr>
        <xdr:cNvPr id="594" name="テキスト ボックス 593"/>
        <xdr:cNvSpPr txBox="1"/>
      </xdr:nvSpPr>
      <xdr:spPr>
        <a:xfrm>
          <a:off x="12547111" y="93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132969</xdr:rowOff>
    </xdr:from>
    <xdr:to>
      <xdr:col>85</xdr:col>
      <xdr:colOff>177800</xdr:colOff>
      <xdr:row>56</xdr:row>
      <xdr:rowOff>63119</xdr:rowOff>
    </xdr:to>
    <xdr:sp macro="" textlink="">
      <xdr:nvSpPr>
        <xdr:cNvPr id="600" name="楕円 599"/>
        <xdr:cNvSpPr/>
      </xdr:nvSpPr>
      <xdr:spPr>
        <a:xfrm>
          <a:off x="16268700" y="956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111396</xdr:rowOff>
    </xdr:from>
    <xdr:ext cx="534377" cy="259045"/>
    <xdr:sp macro="" textlink="">
      <xdr:nvSpPr>
        <xdr:cNvPr id="601" name="教育費該当値テキスト"/>
        <xdr:cNvSpPr txBox="1"/>
      </xdr:nvSpPr>
      <xdr:spPr>
        <a:xfrm>
          <a:off x="16370300" y="954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58179</xdr:rowOff>
    </xdr:from>
    <xdr:to>
      <xdr:col>81</xdr:col>
      <xdr:colOff>101600</xdr:colOff>
      <xdr:row>57</xdr:row>
      <xdr:rowOff>159779</xdr:rowOff>
    </xdr:to>
    <xdr:sp macro="" textlink="">
      <xdr:nvSpPr>
        <xdr:cNvPr id="602" name="楕円 601"/>
        <xdr:cNvSpPr/>
      </xdr:nvSpPr>
      <xdr:spPr>
        <a:xfrm>
          <a:off x="15430500" y="983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150906</xdr:rowOff>
    </xdr:from>
    <xdr:ext cx="534377" cy="259045"/>
    <xdr:sp macro="" textlink="">
      <xdr:nvSpPr>
        <xdr:cNvPr id="603" name="テキスト ボックス 602"/>
        <xdr:cNvSpPr txBox="1"/>
      </xdr:nvSpPr>
      <xdr:spPr>
        <a:xfrm>
          <a:off x="15214111" y="992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68263</xdr:rowOff>
    </xdr:from>
    <xdr:to>
      <xdr:col>76</xdr:col>
      <xdr:colOff>165100</xdr:colOff>
      <xdr:row>57</xdr:row>
      <xdr:rowOff>169863</xdr:rowOff>
    </xdr:to>
    <xdr:sp macro="" textlink="">
      <xdr:nvSpPr>
        <xdr:cNvPr id="604" name="楕円 603"/>
        <xdr:cNvSpPr/>
      </xdr:nvSpPr>
      <xdr:spPr>
        <a:xfrm>
          <a:off x="14541500" y="984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160990</xdr:rowOff>
    </xdr:from>
    <xdr:ext cx="534377" cy="259045"/>
    <xdr:sp macro="" textlink="">
      <xdr:nvSpPr>
        <xdr:cNvPr id="605" name="テキスト ボックス 604"/>
        <xdr:cNvSpPr txBox="1"/>
      </xdr:nvSpPr>
      <xdr:spPr>
        <a:xfrm>
          <a:off x="14325111" y="993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117348</xdr:rowOff>
    </xdr:from>
    <xdr:to>
      <xdr:col>72</xdr:col>
      <xdr:colOff>38100</xdr:colOff>
      <xdr:row>58</xdr:row>
      <xdr:rowOff>47498</xdr:rowOff>
    </xdr:to>
    <xdr:sp macro="" textlink="">
      <xdr:nvSpPr>
        <xdr:cNvPr id="606" name="楕円 605"/>
        <xdr:cNvSpPr/>
      </xdr:nvSpPr>
      <xdr:spPr>
        <a:xfrm>
          <a:off x="13652500" y="988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38625</xdr:rowOff>
    </xdr:from>
    <xdr:ext cx="534377" cy="259045"/>
    <xdr:sp macro="" textlink="">
      <xdr:nvSpPr>
        <xdr:cNvPr id="607" name="テキスト ボックス 606"/>
        <xdr:cNvSpPr txBox="1"/>
      </xdr:nvSpPr>
      <xdr:spPr>
        <a:xfrm>
          <a:off x="13436111" y="998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26391</xdr:rowOff>
    </xdr:from>
    <xdr:to>
      <xdr:col>67</xdr:col>
      <xdr:colOff>101600</xdr:colOff>
      <xdr:row>57</xdr:row>
      <xdr:rowOff>127991</xdr:rowOff>
    </xdr:to>
    <xdr:sp macro="" textlink="">
      <xdr:nvSpPr>
        <xdr:cNvPr id="608" name="楕円 607"/>
        <xdr:cNvSpPr/>
      </xdr:nvSpPr>
      <xdr:spPr>
        <a:xfrm>
          <a:off x="12763500" y="979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119118</xdr:rowOff>
    </xdr:from>
    <xdr:ext cx="534377" cy="259045"/>
    <xdr:sp macro="" textlink="">
      <xdr:nvSpPr>
        <xdr:cNvPr id="609" name="テキスト ボックス 608"/>
        <xdr:cNvSpPr txBox="1"/>
      </xdr:nvSpPr>
      <xdr:spPr>
        <a:xfrm>
          <a:off x="12547111" y="98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31" name="直線コネクタ 630"/>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4" name="災害復旧費最大値テキスト"/>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5" name="直線コネクタ 634"/>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53792</xdr:rowOff>
    </xdr:from>
    <xdr:to>
      <xdr:col>85</xdr:col>
      <xdr:colOff>127000</xdr:colOff>
      <xdr:row>78</xdr:row>
      <xdr:rowOff>75921</xdr:rowOff>
    </xdr:to>
    <xdr:cxnSp macro="">
      <xdr:nvCxnSpPr>
        <xdr:cNvPr id="636" name="直線コネクタ 635"/>
        <xdr:cNvCxnSpPr/>
      </xdr:nvCxnSpPr>
      <xdr:spPr>
        <a:xfrm flipV="1">
          <a:off x="15481300" y="13426892"/>
          <a:ext cx="8382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30030</xdr:rowOff>
    </xdr:from>
    <xdr:ext cx="469744" cy="259045"/>
    <xdr:sp macro="" textlink="">
      <xdr:nvSpPr>
        <xdr:cNvPr id="637" name="災害復旧費平均値テキスト"/>
        <xdr:cNvSpPr txBox="1"/>
      </xdr:nvSpPr>
      <xdr:spPr>
        <a:xfrm>
          <a:off x="16370300" y="13060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8" name="フローチャート: 判断 637"/>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138968</xdr:rowOff>
    </xdr:from>
    <xdr:to>
      <xdr:col>81</xdr:col>
      <xdr:colOff>50800</xdr:colOff>
      <xdr:row>78</xdr:row>
      <xdr:rowOff>75921</xdr:rowOff>
    </xdr:to>
    <xdr:cxnSp macro="">
      <xdr:nvCxnSpPr>
        <xdr:cNvPr id="639" name="直線コネクタ 638"/>
        <xdr:cNvCxnSpPr/>
      </xdr:nvCxnSpPr>
      <xdr:spPr>
        <a:xfrm>
          <a:off x="14592300" y="13340618"/>
          <a:ext cx="889000" cy="10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40" name="フローチャート: 判断 639"/>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114581</xdr:rowOff>
    </xdr:from>
    <xdr:ext cx="469744" cy="259045"/>
    <xdr:sp macro="" textlink="">
      <xdr:nvSpPr>
        <xdr:cNvPr id="641" name="テキスト ボックス 640"/>
        <xdr:cNvSpPr txBox="1"/>
      </xdr:nvSpPr>
      <xdr:spPr>
        <a:xfrm>
          <a:off x="15246428"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138968</xdr:rowOff>
    </xdr:from>
    <xdr:to>
      <xdr:col>76</xdr:col>
      <xdr:colOff>114300</xdr:colOff>
      <xdr:row>78</xdr:row>
      <xdr:rowOff>110348</xdr:rowOff>
    </xdr:to>
    <xdr:cxnSp macro="">
      <xdr:nvCxnSpPr>
        <xdr:cNvPr id="642" name="直線コネクタ 641"/>
        <xdr:cNvCxnSpPr/>
      </xdr:nvCxnSpPr>
      <xdr:spPr>
        <a:xfrm flipV="1">
          <a:off x="13703300" y="13340618"/>
          <a:ext cx="889000" cy="14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43" name="フローチャート: 判断 642"/>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4" name="テキスト ボックス 643"/>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51735</xdr:rowOff>
    </xdr:from>
    <xdr:to>
      <xdr:col>71</xdr:col>
      <xdr:colOff>177800</xdr:colOff>
      <xdr:row>78</xdr:row>
      <xdr:rowOff>110348</xdr:rowOff>
    </xdr:to>
    <xdr:cxnSp macro="">
      <xdr:nvCxnSpPr>
        <xdr:cNvPr id="645" name="直線コネクタ 644"/>
        <xdr:cNvCxnSpPr/>
      </xdr:nvCxnSpPr>
      <xdr:spPr>
        <a:xfrm>
          <a:off x="12814300" y="13424835"/>
          <a:ext cx="889000" cy="5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6" name="フローチャート: 判断 645"/>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7" name="テキスト ボックス 646"/>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8" name="フローチャート: 判断 647"/>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9" name="テキスト ボックス 648"/>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2992</xdr:rowOff>
    </xdr:from>
    <xdr:to>
      <xdr:col>85</xdr:col>
      <xdr:colOff>177800</xdr:colOff>
      <xdr:row>78</xdr:row>
      <xdr:rowOff>104592</xdr:rowOff>
    </xdr:to>
    <xdr:sp macro="" textlink="">
      <xdr:nvSpPr>
        <xdr:cNvPr id="655" name="楕円 654"/>
        <xdr:cNvSpPr/>
      </xdr:nvSpPr>
      <xdr:spPr>
        <a:xfrm>
          <a:off x="16268700" y="133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89369</xdr:rowOff>
    </xdr:from>
    <xdr:ext cx="469744" cy="259045"/>
    <xdr:sp macro="" textlink="">
      <xdr:nvSpPr>
        <xdr:cNvPr id="656" name="災害復旧費該当値テキスト"/>
        <xdr:cNvSpPr txBox="1"/>
      </xdr:nvSpPr>
      <xdr:spPr>
        <a:xfrm>
          <a:off x="16370300" y="1329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25121</xdr:rowOff>
    </xdr:from>
    <xdr:to>
      <xdr:col>81</xdr:col>
      <xdr:colOff>101600</xdr:colOff>
      <xdr:row>78</xdr:row>
      <xdr:rowOff>126721</xdr:rowOff>
    </xdr:to>
    <xdr:sp macro="" textlink="">
      <xdr:nvSpPr>
        <xdr:cNvPr id="657" name="楕円 656"/>
        <xdr:cNvSpPr/>
      </xdr:nvSpPr>
      <xdr:spPr>
        <a:xfrm>
          <a:off x="15430500" y="133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117848</xdr:rowOff>
    </xdr:from>
    <xdr:ext cx="469744" cy="259045"/>
    <xdr:sp macro="" textlink="">
      <xdr:nvSpPr>
        <xdr:cNvPr id="658" name="テキスト ボックス 657"/>
        <xdr:cNvSpPr txBox="1"/>
      </xdr:nvSpPr>
      <xdr:spPr>
        <a:xfrm>
          <a:off x="15246428" y="1349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88168</xdr:rowOff>
    </xdr:from>
    <xdr:to>
      <xdr:col>76</xdr:col>
      <xdr:colOff>165100</xdr:colOff>
      <xdr:row>78</xdr:row>
      <xdr:rowOff>18318</xdr:rowOff>
    </xdr:to>
    <xdr:sp macro="" textlink="">
      <xdr:nvSpPr>
        <xdr:cNvPr id="659" name="楕円 658"/>
        <xdr:cNvSpPr/>
      </xdr:nvSpPr>
      <xdr:spPr>
        <a:xfrm>
          <a:off x="14541500" y="1328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9445</xdr:rowOff>
    </xdr:from>
    <xdr:ext cx="469744" cy="259045"/>
    <xdr:sp macro="" textlink="">
      <xdr:nvSpPr>
        <xdr:cNvPr id="660" name="テキスト ボックス 659"/>
        <xdr:cNvSpPr txBox="1"/>
      </xdr:nvSpPr>
      <xdr:spPr>
        <a:xfrm>
          <a:off x="14357428" y="1338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59548</xdr:rowOff>
    </xdr:from>
    <xdr:to>
      <xdr:col>72</xdr:col>
      <xdr:colOff>38100</xdr:colOff>
      <xdr:row>78</xdr:row>
      <xdr:rowOff>161148</xdr:rowOff>
    </xdr:to>
    <xdr:sp macro="" textlink="">
      <xdr:nvSpPr>
        <xdr:cNvPr id="661" name="楕円 660"/>
        <xdr:cNvSpPr/>
      </xdr:nvSpPr>
      <xdr:spPr>
        <a:xfrm>
          <a:off x="13652500" y="1343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152275</xdr:rowOff>
    </xdr:from>
    <xdr:ext cx="378565" cy="259045"/>
    <xdr:sp macro="" textlink="">
      <xdr:nvSpPr>
        <xdr:cNvPr id="662" name="テキスト ボックス 661"/>
        <xdr:cNvSpPr txBox="1"/>
      </xdr:nvSpPr>
      <xdr:spPr>
        <a:xfrm>
          <a:off x="13514017" y="13525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935</xdr:rowOff>
    </xdr:from>
    <xdr:to>
      <xdr:col>67</xdr:col>
      <xdr:colOff>101600</xdr:colOff>
      <xdr:row>78</xdr:row>
      <xdr:rowOff>102535</xdr:rowOff>
    </xdr:to>
    <xdr:sp macro="" textlink="">
      <xdr:nvSpPr>
        <xdr:cNvPr id="663" name="楕円 662"/>
        <xdr:cNvSpPr/>
      </xdr:nvSpPr>
      <xdr:spPr>
        <a:xfrm>
          <a:off x="12763500" y="1337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93662</xdr:rowOff>
    </xdr:from>
    <xdr:ext cx="469744" cy="259045"/>
    <xdr:sp macro="" textlink="">
      <xdr:nvSpPr>
        <xdr:cNvPr id="664" name="テキスト ボックス 663"/>
        <xdr:cNvSpPr txBox="1"/>
      </xdr:nvSpPr>
      <xdr:spPr>
        <a:xfrm>
          <a:off x="12579428" y="1346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7" name="テキスト ボックス 676"/>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9" name="直線コネクタ 688"/>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90" name="公債費最小値テキスト"/>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91" name="直線コネクタ 690"/>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92" name="公債費最大値テキスト"/>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93" name="直線コネクタ 692"/>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169163</xdr:rowOff>
    </xdr:from>
    <xdr:to>
      <xdr:col>85</xdr:col>
      <xdr:colOff>127000</xdr:colOff>
      <xdr:row>98</xdr:row>
      <xdr:rowOff>45250</xdr:rowOff>
    </xdr:to>
    <xdr:cxnSp macro="">
      <xdr:nvCxnSpPr>
        <xdr:cNvPr id="694" name="直線コネクタ 693"/>
        <xdr:cNvCxnSpPr/>
      </xdr:nvCxnSpPr>
      <xdr:spPr>
        <a:xfrm>
          <a:off x="15481300" y="16799813"/>
          <a:ext cx="838200" cy="4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110393</xdr:rowOff>
    </xdr:from>
    <xdr:ext cx="534377" cy="259045"/>
    <xdr:sp macro="" textlink="">
      <xdr:nvSpPr>
        <xdr:cNvPr id="695" name="公債費平均値テキスト"/>
        <xdr:cNvSpPr txBox="1"/>
      </xdr:nvSpPr>
      <xdr:spPr>
        <a:xfrm>
          <a:off x="16370300" y="1622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6" name="フローチャート: 判断 695"/>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150050</xdr:rowOff>
    </xdr:from>
    <xdr:to>
      <xdr:col>81</xdr:col>
      <xdr:colOff>50800</xdr:colOff>
      <xdr:row>97</xdr:row>
      <xdr:rowOff>169163</xdr:rowOff>
    </xdr:to>
    <xdr:cxnSp macro="">
      <xdr:nvCxnSpPr>
        <xdr:cNvPr id="697" name="直線コネクタ 696"/>
        <xdr:cNvCxnSpPr/>
      </xdr:nvCxnSpPr>
      <xdr:spPr>
        <a:xfrm>
          <a:off x="14592300" y="16780700"/>
          <a:ext cx="889000" cy="1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8" name="フローチャート: 判断 697"/>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99368</xdr:rowOff>
    </xdr:from>
    <xdr:ext cx="534377" cy="259045"/>
    <xdr:sp macro="" textlink="">
      <xdr:nvSpPr>
        <xdr:cNvPr id="699" name="テキスト ボックス 698"/>
        <xdr:cNvSpPr txBox="1"/>
      </xdr:nvSpPr>
      <xdr:spPr>
        <a:xfrm>
          <a:off x="15214111" y="162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150050</xdr:rowOff>
    </xdr:from>
    <xdr:to>
      <xdr:col>76</xdr:col>
      <xdr:colOff>114300</xdr:colOff>
      <xdr:row>98</xdr:row>
      <xdr:rowOff>13336</xdr:rowOff>
    </xdr:to>
    <xdr:cxnSp macro="">
      <xdr:nvCxnSpPr>
        <xdr:cNvPr id="700" name="直線コネクタ 699"/>
        <xdr:cNvCxnSpPr/>
      </xdr:nvCxnSpPr>
      <xdr:spPr>
        <a:xfrm flipV="1">
          <a:off x="13703300" y="16780700"/>
          <a:ext cx="889000" cy="3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701" name="フローチャート: 判断 700"/>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120184</xdr:rowOff>
    </xdr:from>
    <xdr:ext cx="534377" cy="259045"/>
    <xdr:sp macro="" textlink="">
      <xdr:nvSpPr>
        <xdr:cNvPr id="702" name="テキスト ボックス 701"/>
        <xdr:cNvSpPr txBox="1"/>
      </xdr:nvSpPr>
      <xdr:spPr>
        <a:xfrm>
          <a:off x="14325111" y="162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13336</xdr:rowOff>
    </xdr:from>
    <xdr:to>
      <xdr:col>71</xdr:col>
      <xdr:colOff>177800</xdr:colOff>
      <xdr:row>98</xdr:row>
      <xdr:rowOff>53848</xdr:rowOff>
    </xdr:to>
    <xdr:cxnSp macro="">
      <xdr:nvCxnSpPr>
        <xdr:cNvPr id="703" name="直線コネクタ 702"/>
        <xdr:cNvCxnSpPr/>
      </xdr:nvCxnSpPr>
      <xdr:spPr>
        <a:xfrm flipV="1">
          <a:off x="12814300" y="16815436"/>
          <a:ext cx="889000" cy="4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4" name="フローチャート: 判断 703"/>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127703</xdr:rowOff>
    </xdr:from>
    <xdr:ext cx="534377" cy="259045"/>
    <xdr:sp macro="" textlink="">
      <xdr:nvSpPr>
        <xdr:cNvPr id="705" name="テキスト ボックス 704"/>
        <xdr:cNvSpPr txBox="1"/>
      </xdr:nvSpPr>
      <xdr:spPr>
        <a:xfrm>
          <a:off x="13436111" y="162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6" name="フローチャート: 判断 705"/>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85017</xdr:rowOff>
    </xdr:from>
    <xdr:ext cx="534377" cy="259045"/>
    <xdr:sp macro="" textlink="">
      <xdr:nvSpPr>
        <xdr:cNvPr id="707" name="テキスト ボックス 706"/>
        <xdr:cNvSpPr txBox="1"/>
      </xdr:nvSpPr>
      <xdr:spPr>
        <a:xfrm>
          <a:off x="12547111" y="162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165900</xdr:rowOff>
    </xdr:from>
    <xdr:to>
      <xdr:col>85</xdr:col>
      <xdr:colOff>177800</xdr:colOff>
      <xdr:row>98</xdr:row>
      <xdr:rowOff>96050</xdr:rowOff>
    </xdr:to>
    <xdr:sp macro="" textlink="">
      <xdr:nvSpPr>
        <xdr:cNvPr id="713" name="楕円 712"/>
        <xdr:cNvSpPr/>
      </xdr:nvSpPr>
      <xdr:spPr>
        <a:xfrm>
          <a:off x="16268700" y="167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144327</xdr:rowOff>
    </xdr:from>
    <xdr:ext cx="534377" cy="259045"/>
    <xdr:sp macro="" textlink="">
      <xdr:nvSpPr>
        <xdr:cNvPr id="714" name="公債費該当値テキスト"/>
        <xdr:cNvSpPr txBox="1"/>
      </xdr:nvSpPr>
      <xdr:spPr>
        <a:xfrm>
          <a:off x="16370300" y="1677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118363</xdr:rowOff>
    </xdr:from>
    <xdr:to>
      <xdr:col>81</xdr:col>
      <xdr:colOff>101600</xdr:colOff>
      <xdr:row>98</xdr:row>
      <xdr:rowOff>48513</xdr:rowOff>
    </xdr:to>
    <xdr:sp macro="" textlink="">
      <xdr:nvSpPr>
        <xdr:cNvPr id="715" name="楕円 714"/>
        <xdr:cNvSpPr/>
      </xdr:nvSpPr>
      <xdr:spPr>
        <a:xfrm>
          <a:off x="15430500" y="1674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39640</xdr:rowOff>
    </xdr:from>
    <xdr:ext cx="534377" cy="259045"/>
    <xdr:sp macro="" textlink="">
      <xdr:nvSpPr>
        <xdr:cNvPr id="716" name="テキスト ボックス 715"/>
        <xdr:cNvSpPr txBox="1"/>
      </xdr:nvSpPr>
      <xdr:spPr>
        <a:xfrm>
          <a:off x="15214111" y="1684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99250</xdr:rowOff>
    </xdr:from>
    <xdr:to>
      <xdr:col>76</xdr:col>
      <xdr:colOff>165100</xdr:colOff>
      <xdr:row>98</xdr:row>
      <xdr:rowOff>29400</xdr:rowOff>
    </xdr:to>
    <xdr:sp macro="" textlink="">
      <xdr:nvSpPr>
        <xdr:cNvPr id="717" name="楕円 716"/>
        <xdr:cNvSpPr/>
      </xdr:nvSpPr>
      <xdr:spPr>
        <a:xfrm>
          <a:off x="14541500" y="167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20527</xdr:rowOff>
    </xdr:from>
    <xdr:ext cx="534377" cy="259045"/>
    <xdr:sp macro="" textlink="">
      <xdr:nvSpPr>
        <xdr:cNvPr id="718" name="テキスト ボックス 717"/>
        <xdr:cNvSpPr txBox="1"/>
      </xdr:nvSpPr>
      <xdr:spPr>
        <a:xfrm>
          <a:off x="14325111" y="1682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133986</xdr:rowOff>
    </xdr:from>
    <xdr:to>
      <xdr:col>72</xdr:col>
      <xdr:colOff>38100</xdr:colOff>
      <xdr:row>98</xdr:row>
      <xdr:rowOff>64136</xdr:rowOff>
    </xdr:to>
    <xdr:sp macro="" textlink="">
      <xdr:nvSpPr>
        <xdr:cNvPr id="719" name="楕円 718"/>
        <xdr:cNvSpPr/>
      </xdr:nvSpPr>
      <xdr:spPr>
        <a:xfrm>
          <a:off x="13652500" y="167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55263</xdr:rowOff>
    </xdr:from>
    <xdr:ext cx="534377" cy="259045"/>
    <xdr:sp macro="" textlink="">
      <xdr:nvSpPr>
        <xdr:cNvPr id="720" name="テキスト ボックス 719"/>
        <xdr:cNvSpPr txBox="1"/>
      </xdr:nvSpPr>
      <xdr:spPr>
        <a:xfrm>
          <a:off x="13436111" y="1685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3048</xdr:rowOff>
    </xdr:from>
    <xdr:to>
      <xdr:col>67</xdr:col>
      <xdr:colOff>101600</xdr:colOff>
      <xdr:row>98</xdr:row>
      <xdr:rowOff>104648</xdr:rowOff>
    </xdr:to>
    <xdr:sp macro="" textlink="">
      <xdr:nvSpPr>
        <xdr:cNvPr id="721" name="楕円 720"/>
        <xdr:cNvSpPr/>
      </xdr:nvSpPr>
      <xdr:spPr>
        <a:xfrm>
          <a:off x="12763500" y="168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95775</xdr:rowOff>
    </xdr:from>
    <xdr:ext cx="534377" cy="259045"/>
    <xdr:sp macro="" textlink="">
      <xdr:nvSpPr>
        <xdr:cNvPr id="722" name="テキスト ボックス 721"/>
        <xdr:cNvSpPr txBox="1"/>
      </xdr:nvSpPr>
      <xdr:spPr>
        <a:xfrm>
          <a:off x="12547111" y="1689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4" name="直線コネクタ 743"/>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7" name="諸支出金最大値テキスト"/>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8" name="直線コネクタ 747"/>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50" name="諸支出金平均値テキスト"/>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51" name="フローチャート: 判断 750"/>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3" name="フローチャート: 判断 752"/>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4" name="テキスト ボックス 753"/>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6" name="フローチャート: 判断 755"/>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7" name="テキスト ボックス 756"/>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9" name="フローチャート: 判断 758"/>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60" name="テキスト ボックス 759"/>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61" name="フローチャート: 判断 760"/>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62" name="テキスト ボックス 761"/>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9"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総務費</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総務費は、本市全体の</a:t>
          </a:r>
          <a:r>
            <a:rPr kumimoji="1" lang="en-US" altLang="ja-JP" sz="1050" b="1">
              <a:latin typeface="ＭＳ Ｐゴシック" panose="020B0600070205080204" pitchFamily="50" charset="-128"/>
              <a:ea typeface="ＭＳ Ｐゴシック" panose="020B0600070205080204" pitchFamily="50" charset="-128"/>
            </a:rPr>
            <a:t>17.0</a:t>
          </a:r>
          <a:r>
            <a:rPr kumimoji="1" lang="ja-JP" altLang="en-US" sz="1050" b="1">
              <a:latin typeface="ＭＳ Ｐゴシック" panose="020B0600070205080204" pitchFamily="50" charset="-128"/>
              <a:ea typeface="ＭＳ Ｐゴシック" panose="020B0600070205080204" pitchFamily="50" charset="-128"/>
            </a:rPr>
            <a:t>％を占め、防災対策強靭化事業に係る分担金を基金に積み立てたこと等により、前年度より</a:t>
          </a:r>
          <a:r>
            <a:rPr kumimoji="1" lang="en-US" altLang="ja-JP" sz="1050" b="1">
              <a:latin typeface="ＭＳ Ｐゴシック" panose="020B0600070205080204" pitchFamily="50" charset="-128"/>
              <a:ea typeface="ＭＳ Ｐゴシック" panose="020B0600070205080204" pitchFamily="50" charset="-128"/>
            </a:rPr>
            <a:t>42,416</a:t>
          </a:r>
          <a:r>
            <a:rPr kumimoji="1" lang="ja-JP" altLang="en-US" sz="1050" b="1">
              <a:latin typeface="ＭＳ Ｐゴシック" panose="020B0600070205080204" pitchFamily="50" charset="-128"/>
              <a:ea typeface="ＭＳ Ｐゴシック" panose="020B0600070205080204" pitchFamily="50" charset="-128"/>
            </a:rPr>
            <a:t>円増加した。</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民生費</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民生費は、本市全体の</a:t>
          </a:r>
          <a:r>
            <a:rPr kumimoji="1" lang="en-US" altLang="ja-JP" sz="1050" b="1">
              <a:latin typeface="ＭＳ Ｐゴシック" panose="020B0600070205080204" pitchFamily="50" charset="-128"/>
              <a:ea typeface="ＭＳ Ｐゴシック" panose="020B0600070205080204" pitchFamily="50" charset="-128"/>
            </a:rPr>
            <a:t>29.3</a:t>
          </a:r>
          <a:r>
            <a:rPr kumimoji="1" lang="ja-JP" altLang="en-US" sz="1050" b="1">
              <a:latin typeface="ＭＳ Ｐゴシック" panose="020B0600070205080204" pitchFamily="50" charset="-128"/>
              <a:ea typeface="ＭＳ Ｐゴシック" panose="020B0600070205080204" pitchFamily="50" charset="-128"/>
            </a:rPr>
            <a:t>％を占め、最も比率の高い科目になっている。国庫補助事業として実施した定額減税に係る調整給付事業費、訓練等給付費、障害児通所支援費、児童福祉費等の増により、前年度より</a:t>
          </a:r>
          <a:r>
            <a:rPr kumimoji="1" lang="en-US" altLang="ja-JP" sz="1050" b="1">
              <a:latin typeface="ＭＳ Ｐゴシック" panose="020B0600070205080204" pitchFamily="50" charset="-128"/>
              <a:ea typeface="ＭＳ Ｐゴシック" panose="020B0600070205080204" pitchFamily="50" charset="-128"/>
            </a:rPr>
            <a:t>16,036</a:t>
          </a:r>
          <a:r>
            <a:rPr kumimoji="1" lang="ja-JP" altLang="en-US" sz="1050" b="1">
              <a:latin typeface="ＭＳ Ｐゴシック" panose="020B0600070205080204" pitchFamily="50" charset="-128"/>
              <a:ea typeface="ＭＳ Ｐゴシック" panose="020B0600070205080204" pitchFamily="50" charset="-128"/>
            </a:rPr>
            <a:t>円増加した。</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衛生費</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衛生費は、本市全体の</a:t>
          </a:r>
          <a:r>
            <a:rPr kumimoji="1" lang="en-US" altLang="ja-JP" sz="1050" b="1">
              <a:latin typeface="ＭＳ Ｐゴシック" panose="020B0600070205080204" pitchFamily="50" charset="-128"/>
              <a:ea typeface="ＭＳ Ｐゴシック" panose="020B0600070205080204" pitchFamily="50" charset="-128"/>
            </a:rPr>
            <a:t>10.9</a:t>
          </a:r>
          <a:r>
            <a:rPr kumimoji="1" lang="ja-JP" altLang="en-US" sz="1050" b="1">
              <a:latin typeface="ＭＳ Ｐゴシック" panose="020B0600070205080204" pitchFamily="50" charset="-128"/>
              <a:ea typeface="ＭＳ Ｐゴシック" panose="020B0600070205080204" pitchFamily="50" charset="-128"/>
            </a:rPr>
            <a:t>％を占め、新型コロナウイルスワクチン接種事業の縮減による各種委託料の減等により、前年度より</a:t>
          </a:r>
          <a:r>
            <a:rPr kumimoji="1" lang="en-US" altLang="ja-JP" sz="1050" b="1">
              <a:latin typeface="ＭＳ Ｐゴシック" panose="020B0600070205080204" pitchFamily="50" charset="-128"/>
              <a:ea typeface="ＭＳ Ｐゴシック" panose="020B0600070205080204" pitchFamily="50" charset="-128"/>
            </a:rPr>
            <a:t>7,831</a:t>
          </a:r>
          <a:r>
            <a:rPr kumimoji="1" lang="ja-JP" altLang="en-US" sz="1050" b="1">
              <a:latin typeface="ＭＳ Ｐゴシック" panose="020B0600070205080204" pitchFamily="50" charset="-128"/>
              <a:ea typeface="ＭＳ Ｐゴシック" panose="020B0600070205080204" pitchFamily="50" charset="-128"/>
            </a:rPr>
            <a:t>円減少した。不採算部門を担う公立病院に対して大きな金額を繰り出しているものの、類似団体平均を下回ったが、全国平均、静岡県平均は上回った。</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労働費</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労働費は、住民一人当たりの金額が類似団体平均等よりも突出しているが、これは、労働者福祉対策事業として実施する勤労者住宅建設資金貸付金及び勤労者教育資金貸付金が大きな要因であり、当年度中での償還となるため、実質的には歳入歳出でプラスマイナス０円となる。</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農林水産業費</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農林水産業費は、産地生産基盤パワーアップ事業の完了等により、前年度より</a:t>
          </a:r>
          <a:r>
            <a:rPr kumimoji="1" lang="en-US" altLang="ja-JP" sz="1050" b="1">
              <a:latin typeface="ＭＳ Ｐゴシック" panose="020B0600070205080204" pitchFamily="50" charset="-128"/>
              <a:ea typeface="ＭＳ Ｐゴシック" panose="020B0600070205080204" pitchFamily="50" charset="-128"/>
            </a:rPr>
            <a:t>5,696</a:t>
          </a:r>
          <a:r>
            <a:rPr kumimoji="1" lang="ja-JP" altLang="en-US" sz="1050" b="1">
              <a:latin typeface="ＭＳ Ｐゴシック" panose="020B0600070205080204" pitchFamily="50" charset="-128"/>
              <a:ea typeface="ＭＳ Ｐゴシック" panose="020B0600070205080204" pitchFamily="50" charset="-128"/>
            </a:rPr>
            <a:t>円減少した。</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土木費</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土木費は、駅南北自由通路整備事業に係る工事委託料の増、防災対策強靭化事業である雨水貯留施設整備事業費の増等により、前年度より</a:t>
          </a:r>
          <a:r>
            <a:rPr kumimoji="1" lang="en-US" altLang="ja-JP" sz="1050" b="1">
              <a:latin typeface="ＭＳ Ｐゴシック" panose="020B0600070205080204" pitchFamily="50" charset="-128"/>
              <a:ea typeface="ＭＳ Ｐゴシック" panose="020B0600070205080204" pitchFamily="50" charset="-128"/>
            </a:rPr>
            <a:t>7,100</a:t>
          </a:r>
          <a:r>
            <a:rPr kumimoji="1" lang="ja-JP" altLang="en-US" sz="1050" b="1">
              <a:latin typeface="ＭＳ Ｐゴシック" panose="020B0600070205080204" pitchFamily="50" charset="-128"/>
              <a:ea typeface="ＭＳ Ｐゴシック" panose="020B0600070205080204" pitchFamily="50" charset="-128"/>
            </a:rPr>
            <a:t>円増加した。引き続き、大規模事業が続くため、財源確保を図っていく。</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消防費</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消防費は、中東遠消防指令センター消防指令システム全更新に係る負担金の増、市役所敷地一帯防災対策強靭化事業等により、前年度より</a:t>
          </a:r>
          <a:r>
            <a:rPr kumimoji="1" lang="en-US" altLang="ja-JP" sz="1050" b="1">
              <a:latin typeface="ＭＳ Ｐゴシック" panose="020B0600070205080204" pitchFamily="50" charset="-128"/>
              <a:ea typeface="ＭＳ Ｐゴシック" panose="020B0600070205080204" pitchFamily="50" charset="-128"/>
            </a:rPr>
            <a:t>9,142</a:t>
          </a:r>
          <a:r>
            <a:rPr kumimoji="1" lang="ja-JP" altLang="en-US" sz="1050" b="1">
              <a:latin typeface="ＭＳ Ｐゴシック" panose="020B0600070205080204" pitchFamily="50" charset="-128"/>
              <a:ea typeface="ＭＳ Ｐゴシック" panose="020B0600070205080204" pitchFamily="50" charset="-128"/>
            </a:rPr>
            <a:t>円増加した。</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教育費</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教育費は、公立認定こども園園舎建設に係る工事請負費の増、小学校における校内ネットワーク無線</a:t>
          </a:r>
          <a:r>
            <a:rPr kumimoji="1" lang="en-US" altLang="ja-JP" sz="1050" b="1">
              <a:latin typeface="ＭＳ Ｐゴシック" panose="020B0600070205080204" pitchFamily="50" charset="-128"/>
              <a:ea typeface="ＭＳ Ｐゴシック" panose="020B0600070205080204" pitchFamily="50" charset="-128"/>
            </a:rPr>
            <a:t>LAN</a:t>
          </a:r>
          <a:r>
            <a:rPr kumimoji="1" lang="ja-JP" altLang="en-US" sz="1050" b="1">
              <a:latin typeface="ＭＳ Ｐゴシック" panose="020B0600070205080204" pitchFamily="50" charset="-128"/>
              <a:ea typeface="ＭＳ Ｐゴシック" panose="020B0600070205080204" pitchFamily="50" charset="-128"/>
            </a:rPr>
            <a:t>機器の更新事業費の増等により、前年度より</a:t>
          </a:r>
          <a:r>
            <a:rPr kumimoji="1" lang="en-US" altLang="ja-JP" sz="1050" b="1">
              <a:latin typeface="ＭＳ Ｐゴシック" panose="020B0600070205080204" pitchFamily="50" charset="-128"/>
              <a:ea typeface="ＭＳ Ｐゴシック" panose="020B0600070205080204" pitchFamily="50" charset="-128"/>
            </a:rPr>
            <a:t>21,111</a:t>
          </a:r>
          <a:r>
            <a:rPr kumimoji="1" lang="ja-JP" altLang="en-US" sz="1050" b="1">
              <a:latin typeface="ＭＳ Ｐゴシック" panose="020B0600070205080204" pitchFamily="50" charset="-128"/>
              <a:ea typeface="ＭＳ Ｐゴシック" panose="020B0600070205080204" pitchFamily="50" charset="-128"/>
            </a:rPr>
            <a:t>円増加した。小中学校の大規模改造は、計画的に進められたものの、老朽化による設備改修、学校再編等の課題が散見されている。</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災害復旧費</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災害復旧費は、豪雨による農業用施設等の復旧工事の実施による増により、前年度より</a:t>
          </a:r>
          <a:r>
            <a:rPr kumimoji="1" lang="en-US" altLang="ja-JP" sz="1050" b="1">
              <a:latin typeface="ＭＳ Ｐゴシック" panose="020B0600070205080204" pitchFamily="50" charset="-128"/>
              <a:ea typeface="ＭＳ Ｐゴシック" panose="020B0600070205080204" pitchFamily="50" charset="-128"/>
            </a:rPr>
            <a:t>484</a:t>
          </a:r>
          <a:r>
            <a:rPr kumimoji="1" lang="ja-JP" altLang="en-US" sz="1050" b="1">
              <a:latin typeface="ＭＳ Ｐゴシック" panose="020B0600070205080204" pitchFamily="50" charset="-128"/>
              <a:ea typeface="ＭＳ Ｐゴシック" panose="020B0600070205080204" pitchFamily="50" charset="-128"/>
            </a:rPr>
            <a:t>円増加した。</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公債費</a:t>
          </a:r>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公債費は、平成</a:t>
          </a:r>
          <a:r>
            <a:rPr kumimoji="1" lang="en-US" altLang="ja-JP" sz="1050" b="1">
              <a:latin typeface="ＭＳ Ｐゴシック" panose="020B0600070205080204" pitchFamily="50" charset="-128"/>
              <a:ea typeface="ＭＳ Ｐゴシック" panose="020B0600070205080204" pitchFamily="50" charset="-128"/>
            </a:rPr>
            <a:t>15</a:t>
          </a:r>
          <a:r>
            <a:rPr kumimoji="1" lang="ja-JP" altLang="en-US" sz="1050" b="1">
              <a:latin typeface="ＭＳ Ｐゴシック" panose="020B0600070205080204" pitchFamily="50" charset="-128"/>
              <a:ea typeface="ＭＳ Ｐゴシック" panose="020B0600070205080204" pitchFamily="50" charset="-128"/>
            </a:rPr>
            <a:t>年度に借入れた臨時財政対策債、平成</a:t>
          </a:r>
          <a:r>
            <a:rPr kumimoji="1" lang="en-US" altLang="ja-JP" sz="1050" b="1">
              <a:latin typeface="ＭＳ Ｐゴシック" panose="020B0600070205080204" pitchFamily="50" charset="-128"/>
              <a:ea typeface="ＭＳ Ｐゴシック" panose="020B0600070205080204" pitchFamily="50" charset="-128"/>
            </a:rPr>
            <a:t>20</a:t>
          </a:r>
          <a:r>
            <a:rPr kumimoji="1" lang="ja-JP" altLang="en-US" sz="1050" b="1">
              <a:latin typeface="ＭＳ Ｐゴシック" panose="020B0600070205080204" pitchFamily="50" charset="-128"/>
              <a:ea typeface="ＭＳ Ｐゴシック" panose="020B0600070205080204" pitchFamily="50" charset="-128"/>
            </a:rPr>
            <a:t>年度に借入れた道路整備事業、地区センター整備事業の償還が終了したこと等から、前年度より</a:t>
          </a:r>
          <a:r>
            <a:rPr kumimoji="1" lang="en-US" altLang="ja-JP" sz="1050" b="1">
              <a:latin typeface="ＭＳ Ｐゴシック" panose="020B0600070205080204" pitchFamily="50" charset="-128"/>
              <a:ea typeface="ＭＳ Ｐゴシック" panose="020B0600070205080204" pitchFamily="50" charset="-128"/>
            </a:rPr>
            <a:t>3,743</a:t>
          </a:r>
          <a:r>
            <a:rPr kumimoji="1" lang="ja-JP" altLang="en-US" sz="1050" b="1">
              <a:latin typeface="ＭＳ Ｐゴシック" panose="020B0600070205080204" pitchFamily="50" charset="-128"/>
              <a:ea typeface="ＭＳ Ｐゴシック" panose="020B0600070205080204" pitchFamily="50" charset="-128"/>
            </a:rPr>
            <a:t>円減少した。地方債の現在高は、徐々に減少しており、これは本市の長期財政計画に掲げている「毎年度の発行合計額が当該年度の地方債元金償還額を下回るよう努める」を実施したことによるものであるが、大規模事業の実施等により、例外的に地方債の現在高が増加する可能性がある。あくまで例外であるため、基本理念を今後も継続することで地方債の現在高の減少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静岡県菊川市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a:latin typeface="ＭＳ ゴシック" pitchFamily="49" charset="-128"/>
              <a:ea typeface="ＭＳ ゴシック" pitchFamily="49" charset="-128"/>
            </a:rPr>
            <a:t>　標準財政規模は、臨時財政対策債発行可能額が減になったが、標準税収入額等合計及び普通交付税の増により、前年度より</a:t>
          </a:r>
          <a:r>
            <a:rPr kumimoji="1" lang="en-US" altLang="ja-JP" sz="900" b="1">
              <a:latin typeface="ＭＳ ゴシック" pitchFamily="49" charset="-128"/>
              <a:ea typeface="ＭＳ ゴシック" pitchFamily="49" charset="-128"/>
            </a:rPr>
            <a:t>266</a:t>
          </a:r>
          <a:r>
            <a:rPr kumimoji="1" lang="ja-JP" altLang="en-US" sz="900" b="1">
              <a:latin typeface="ＭＳ ゴシック" pitchFamily="49" charset="-128"/>
              <a:ea typeface="ＭＳ ゴシック" pitchFamily="49" charset="-128"/>
            </a:rPr>
            <a:t>百万円の増（＋</a:t>
          </a:r>
          <a:r>
            <a:rPr kumimoji="1" lang="en-US" altLang="ja-JP" sz="900" b="1">
              <a:latin typeface="ＭＳ ゴシック" pitchFamily="49" charset="-128"/>
              <a:ea typeface="ＭＳ ゴシック" pitchFamily="49" charset="-128"/>
            </a:rPr>
            <a:t>2.2</a:t>
          </a:r>
          <a:r>
            <a:rPr kumimoji="1" lang="ja-JP" altLang="en-US" sz="900" b="1">
              <a:latin typeface="ＭＳ ゴシック" pitchFamily="49" charset="-128"/>
              <a:ea typeface="ＭＳ ゴシック" pitchFamily="49" charset="-128"/>
            </a:rPr>
            <a:t>％）になった。財政調整基金残高は、前年度の決算剰余金の積立てによる増（＋</a:t>
          </a:r>
          <a:r>
            <a:rPr kumimoji="1" lang="en-US" altLang="ja-JP" sz="900" b="1">
              <a:latin typeface="ＭＳ ゴシック" pitchFamily="49" charset="-128"/>
              <a:ea typeface="ＭＳ ゴシック" pitchFamily="49" charset="-128"/>
            </a:rPr>
            <a:t>229</a:t>
          </a:r>
          <a:r>
            <a:rPr kumimoji="1" lang="ja-JP" altLang="en-US" sz="900" b="1">
              <a:latin typeface="ＭＳ ゴシック" pitchFamily="49" charset="-128"/>
              <a:ea typeface="ＭＳ ゴシック" pitchFamily="49" charset="-128"/>
            </a:rPr>
            <a:t>百万円）、物価高騰による特別な財政需要に起因する財源不足等に対応するための減（△</a:t>
          </a:r>
          <a:r>
            <a:rPr kumimoji="1" lang="en-US" altLang="ja-JP" sz="900" b="1">
              <a:latin typeface="ＭＳ ゴシック" pitchFamily="49" charset="-128"/>
              <a:ea typeface="ＭＳ ゴシック" pitchFamily="49" charset="-128"/>
            </a:rPr>
            <a:t>621</a:t>
          </a:r>
          <a:r>
            <a:rPr kumimoji="1" lang="ja-JP" altLang="en-US" sz="900" b="1">
              <a:latin typeface="ＭＳ ゴシック" pitchFamily="49" charset="-128"/>
              <a:ea typeface="ＭＳ ゴシック" pitchFamily="49" charset="-128"/>
            </a:rPr>
            <a:t>百万円）等により、前年度より</a:t>
          </a:r>
          <a:r>
            <a:rPr kumimoji="1" lang="en-US" altLang="ja-JP" sz="900" b="1">
              <a:latin typeface="ＭＳ ゴシック" pitchFamily="49" charset="-128"/>
              <a:ea typeface="ＭＳ ゴシック" pitchFamily="49" charset="-128"/>
            </a:rPr>
            <a:t>390</a:t>
          </a:r>
          <a:r>
            <a:rPr kumimoji="1" lang="ja-JP" altLang="en-US" sz="900" b="1">
              <a:latin typeface="ＭＳ ゴシック" pitchFamily="49" charset="-128"/>
              <a:ea typeface="ＭＳ ゴシック" pitchFamily="49" charset="-128"/>
            </a:rPr>
            <a:t>百万円の減（△</a:t>
          </a:r>
          <a:r>
            <a:rPr kumimoji="1" lang="en-US" altLang="ja-JP" sz="900" b="1">
              <a:latin typeface="ＭＳ ゴシック" pitchFamily="49" charset="-128"/>
              <a:ea typeface="ＭＳ ゴシック" pitchFamily="49" charset="-128"/>
            </a:rPr>
            <a:t>15.6</a:t>
          </a:r>
          <a:r>
            <a:rPr kumimoji="1" lang="ja-JP" altLang="en-US" sz="900" b="1">
              <a:latin typeface="ＭＳ ゴシック" pitchFamily="49" charset="-128"/>
              <a:ea typeface="ＭＳ ゴシック" pitchFamily="49" charset="-128"/>
            </a:rPr>
            <a:t>％）になった。実質収支額は、前年度より歳入総額が増加（＋</a:t>
          </a:r>
          <a:r>
            <a:rPr kumimoji="1" lang="en-US" altLang="ja-JP" sz="900" b="1">
              <a:latin typeface="ＭＳ ゴシック" pitchFamily="49" charset="-128"/>
              <a:ea typeface="ＭＳ ゴシック" pitchFamily="49" charset="-128"/>
            </a:rPr>
            <a:t>4,307</a:t>
          </a:r>
          <a:r>
            <a:rPr kumimoji="1" lang="ja-JP" altLang="en-US" sz="900" b="1">
              <a:latin typeface="ＭＳ ゴシック" pitchFamily="49" charset="-128"/>
              <a:ea typeface="ＭＳ ゴシック" pitchFamily="49" charset="-128"/>
            </a:rPr>
            <a:t>百万円）し、歳出総額が増加（＋</a:t>
          </a:r>
          <a:r>
            <a:rPr kumimoji="1" lang="en-US" altLang="ja-JP" sz="900" b="1">
              <a:latin typeface="ＭＳ ゴシック" pitchFamily="49" charset="-128"/>
              <a:ea typeface="ＭＳ ゴシック" pitchFamily="49" charset="-128"/>
            </a:rPr>
            <a:t>3,509</a:t>
          </a:r>
          <a:r>
            <a:rPr kumimoji="1" lang="ja-JP" altLang="en-US" sz="900" b="1">
              <a:latin typeface="ＭＳ ゴシック" pitchFamily="49" charset="-128"/>
              <a:ea typeface="ＭＳ ゴシック" pitchFamily="49" charset="-128"/>
            </a:rPr>
            <a:t>百万円）したが、翌年度に繰り越すべき財源が増加（＋</a:t>
          </a:r>
          <a:r>
            <a:rPr kumimoji="1" lang="en-US" altLang="ja-JP" sz="900" b="1">
              <a:latin typeface="ＭＳ ゴシック" pitchFamily="49" charset="-128"/>
              <a:ea typeface="ＭＳ ゴシック" pitchFamily="49" charset="-128"/>
            </a:rPr>
            <a:t>798</a:t>
          </a:r>
          <a:r>
            <a:rPr kumimoji="1" lang="ja-JP" altLang="en-US" sz="900" b="1">
              <a:latin typeface="ＭＳ ゴシック" pitchFamily="49" charset="-128"/>
              <a:ea typeface="ＭＳ ゴシック" pitchFamily="49" charset="-128"/>
            </a:rPr>
            <a:t>百万円）したことから、全体では</a:t>
          </a:r>
          <a:r>
            <a:rPr kumimoji="1" lang="en-US" altLang="ja-JP" sz="900" b="1">
              <a:latin typeface="ＭＳ ゴシック" pitchFamily="49" charset="-128"/>
              <a:ea typeface="ＭＳ ゴシック" pitchFamily="49" charset="-128"/>
            </a:rPr>
            <a:t>72</a:t>
          </a:r>
          <a:r>
            <a:rPr kumimoji="1" lang="ja-JP" altLang="en-US" sz="900" b="1">
              <a:latin typeface="ＭＳ ゴシック" pitchFamily="49" charset="-128"/>
              <a:ea typeface="ＭＳ ゴシック" pitchFamily="49" charset="-128"/>
            </a:rPr>
            <a:t>百万円の減（△</a:t>
          </a:r>
          <a:r>
            <a:rPr kumimoji="1" lang="en-US" altLang="ja-JP" sz="900" b="1">
              <a:latin typeface="ＭＳ ゴシック" pitchFamily="49" charset="-128"/>
              <a:ea typeface="ＭＳ ゴシック" pitchFamily="49" charset="-128"/>
            </a:rPr>
            <a:t>15.8</a:t>
          </a:r>
          <a:r>
            <a:rPr kumimoji="1" lang="ja-JP" altLang="en-US" sz="900" b="1">
              <a:latin typeface="ＭＳ ゴシック" pitchFamily="49" charset="-128"/>
              <a:ea typeface="ＭＳ ゴシック" pitchFamily="49" charset="-128"/>
            </a:rPr>
            <a:t>％）になった。</a:t>
          </a:r>
        </a:p>
        <a:p>
          <a:r>
            <a:rPr kumimoji="1" lang="ja-JP" altLang="en-US" sz="900" b="1">
              <a:latin typeface="ＭＳ ゴシック" pitchFamily="49" charset="-128"/>
              <a:ea typeface="ＭＳ ゴシック" pitchFamily="49" charset="-128"/>
            </a:rPr>
            <a:t>　以上のことから分母である標準財政規模が増加し、分子である財政調整基金残高及び実質収支額が減少したことから、それぞれの基準財政規模比は、減少した。</a:t>
          </a:r>
        </a:p>
        <a:p>
          <a:r>
            <a:rPr kumimoji="1" lang="ja-JP" altLang="en-US" sz="900" b="1">
              <a:latin typeface="ＭＳ ゴシック" pitchFamily="49" charset="-128"/>
              <a:ea typeface="ＭＳ ゴシック" pitchFamily="49" charset="-128"/>
            </a:rPr>
            <a:t>　人口減少、物価高騰等今後も財政調整基金の取崩しを前提としたコロナ禍前と同様の厳しい財政運営が予想されるため、財源確保や事務事業の見直し等による歳出削減をし、健全な財政運営に努めていく。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静岡県菊川市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a:latin typeface="ＭＳ ゴシック" pitchFamily="49" charset="-128"/>
              <a:ea typeface="ＭＳ ゴシック" pitchFamily="49" charset="-128"/>
            </a:rPr>
            <a:t>　標準財政規模は、臨時財政対策債発行可能額が減になったが、標準税収入額等合計及び普通交付税の増により、前年度より</a:t>
          </a:r>
          <a:r>
            <a:rPr kumimoji="1" lang="en-US" altLang="ja-JP" sz="900" b="1">
              <a:latin typeface="ＭＳ ゴシック" pitchFamily="49" charset="-128"/>
              <a:ea typeface="ＭＳ ゴシック" pitchFamily="49" charset="-128"/>
            </a:rPr>
            <a:t>266</a:t>
          </a:r>
          <a:r>
            <a:rPr kumimoji="1" lang="ja-JP" altLang="en-US" sz="900" b="1">
              <a:latin typeface="ＭＳ ゴシック" pitchFamily="49" charset="-128"/>
              <a:ea typeface="ＭＳ ゴシック" pitchFamily="49" charset="-128"/>
            </a:rPr>
            <a:t>百万円の増（＋</a:t>
          </a:r>
          <a:r>
            <a:rPr kumimoji="1" lang="en-US" altLang="ja-JP" sz="900" b="1">
              <a:latin typeface="ＭＳ ゴシック" pitchFamily="49" charset="-128"/>
              <a:ea typeface="ＭＳ ゴシック" pitchFamily="49" charset="-128"/>
            </a:rPr>
            <a:t>2.2</a:t>
          </a:r>
          <a:r>
            <a:rPr kumimoji="1" lang="ja-JP" altLang="en-US" sz="900" b="1">
              <a:latin typeface="ＭＳ ゴシック" pitchFamily="49" charset="-128"/>
              <a:ea typeface="ＭＳ ゴシック" pitchFamily="49" charset="-128"/>
            </a:rPr>
            <a:t>％）になった。</a:t>
          </a:r>
          <a:endParaRPr kumimoji="1" lang="en-US" altLang="ja-JP" sz="900" b="1">
            <a:latin typeface="ＭＳ ゴシック" pitchFamily="49" charset="-128"/>
            <a:ea typeface="ＭＳ ゴシック" pitchFamily="49" charset="-128"/>
          </a:endParaRPr>
        </a:p>
        <a:p>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一般会計</a:t>
          </a:r>
          <a:r>
            <a:rPr kumimoji="1" lang="en-US" altLang="ja-JP" sz="900" b="1">
              <a:latin typeface="ＭＳ ゴシック" pitchFamily="49" charset="-128"/>
              <a:ea typeface="ＭＳ ゴシック" pitchFamily="49" charset="-128"/>
            </a:rPr>
            <a:t>〕</a:t>
          </a:r>
        </a:p>
        <a:p>
          <a:r>
            <a:rPr kumimoji="1" lang="ja-JP" altLang="en-US" sz="900" b="1">
              <a:latin typeface="ＭＳ ゴシック" pitchFamily="49" charset="-128"/>
              <a:ea typeface="ＭＳ ゴシック" pitchFamily="49" charset="-128"/>
            </a:rPr>
            <a:t>　一般会計では、歳入総額・歳出総額ともに前年度より増加し、歳出の増加を歳入の増加が上回ったことから、形式収支が前年度より</a:t>
          </a:r>
          <a:r>
            <a:rPr kumimoji="1" lang="en-US" altLang="ja-JP" sz="900" b="1">
              <a:latin typeface="ＭＳ ゴシック" pitchFamily="49" charset="-128"/>
              <a:ea typeface="ＭＳ ゴシック" pitchFamily="49" charset="-128"/>
            </a:rPr>
            <a:t>798</a:t>
          </a:r>
          <a:r>
            <a:rPr kumimoji="1" lang="ja-JP" altLang="en-US" sz="900" b="1">
              <a:latin typeface="ＭＳ ゴシック" pitchFamily="49" charset="-128"/>
              <a:ea typeface="ＭＳ ゴシック" pitchFamily="49" charset="-128"/>
            </a:rPr>
            <a:t>百万円の増（＋</a:t>
          </a:r>
          <a:r>
            <a:rPr kumimoji="1" lang="en-US" altLang="ja-JP" sz="900" b="1">
              <a:latin typeface="ＭＳ ゴシック" pitchFamily="49" charset="-128"/>
              <a:ea typeface="ＭＳ ゴシック" pitchFamily="49" charset="-128"/>
            </a:rPr>
            <a:t>152.6</a:t>
          </a:r>
          <a:r>
            <a:rPr kumimoji="1" lang="ja-JP" altLang="en-US" sz="900" b="1">
              <a:latin typeface="ＭＳ ゴシック" pitchFamily="49" charset="-128"/>
              <a:ea typeface="ＭＳ ゴシック" pitchFamily="49" charset="-128"/>
            </a:rPr>
            <a:t>％）になったが、翌年度に繰り越すべき財源が増えたことから、実質収支が前年度より</a:t>
          </a:r>
          <a:r>
            <a:rPr kumimoji="1" lang="en-US" altLang="ja-JP" sz="900" b="1">
              <a:latin typeface="ＭＳ ゴシック" pitchFamily="49" charset="-128"/>
              <a:ea typeface="ＭＳ ゴシック" pitchFamily="49" charset="-128"/>
            </a:rPr>
            <a:t>72</a:t>
          </a:r>
          <a:r>
            <a:rPr kumimoji="1" lang="ja-JP" altLang="en-US" sz="900" b="1">
              <a:latin typeface="ＭＳ ゴシック" pitchFamily="49" charset="-128"/>
              <a:ea typeface="ＭＳ ゴシック" pitchFamily="49" charset="-128"/>
            </a:rPr>
            <a:t>百万円の減（△</a:t>
          </a:r>
          <a:r>
            <a:rPr kumimoji="1" lang="en-US" altLang="ja-JP" sz="900" b="1">
              <a:latin typeface="ＭＳ ゴシック" pitchFamily="49" charset="-128"/>
              <a:ea typeface="ＭＳ ゴシック" pitchFamily="49" charset="-128"/>
            </a:rPr>
            <a:t>15.8</a:t>
          </a:r>
          <a:r>
            <a:rPr kumimoji="1" lang="ja-JP" altLang="en-US" sz="900" b="1">
              <a:latin typeface="ＭＳ ゴシック" pitchFamily="49" charset="-128"/>
              <a:ea typeface="ＭＳ ゴシック" pitchFamily="49" charset="-128"/>
            </a:rPr>
            <a:t>％）になった。</a:t>
          </a:r>
        </a:p>
        <a:p>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公営企業会計</a:t>
          </a:r>
          <a:r>
            <a:rPr kumimoji="1" lang="en-US" altLang="ja-JP" sz="900" b="1">
              <a:latin typeface="ＭＳ ゴシック" pitchFamily="49" charset="-128"/>
              <a:ea typeface="ＭＳ ゴシック" pitchFamily="49" charset="-128"/>
            </a:rPr>
            <a:t>〕</a:t>
          </a:r>
        </a:p>
        <a:p>
          <a:r>
            <a:rPr kumimoji="1" lang="ja-JP" altLang="en-US" sz="900" b="1">
              <a:latin typeface="ＭＳ ゴシック" pitchFamily="49" charset="-128"/>
              <a:ea typeface="ＭＳ ゴシック" pitchFamily="49" charset="-128"/>
            </a:rPr>
            <a:t>　公営企業会計では水道・病院・下水道の３事業において資金不足は生じておらず、連結実質赤字は算定されなかった。剰余額が減少した病院事業会計は整形外科の診療体制の充実により入院患者が増加したものの、新型コロナウイルス感染症対策に係る補助金収入の減少、物価高騰の影響による人件費、材料費の増加等により、標準財政規模に対する黒字額比率は前年度より</a:t>
          </a:r>
          <a:r>
            <a:rPr kumimoji="1" lang="en-US" altLang="ja-JP" sz="900" b="1">
              <a:latin typeface="ＭＳ ゴシック" pitchFamily="49" charset="-128"/>
              <a:ea typeface="ＭＳ ゴシック" pitchFamily="49" charset="-128"/>
            </a:rPr>
            <a:t>2.38</a:t>
          </a:r>
          <a:r>
            <a:rPr kumimoji="1" lang="ja-JP" altLang="en-US" sz="900" b="1">
              <a:latin typeface="ＭＳ ゴシック" pitchFamily="49" charset="-128"/>
              <a:ea typeface="ＭＳ ゴシック" pitchFamily="49" charset="-128"/>
            </a:rPr>
            <a:t>ポイントの減になった。</a:t>
          </a:r>
        </a:p>
        <a:p>
          <a:r>
            <a:rPr kumimoji="1" lang="en-US" altLang="ja-JP" sz="900" b="1">
              <a:latin typeface="ＭＳ ゴシック" pitchFamily="49" charset="-128"/>
              <a:ea typeface="ＭＳ ゴシック" pitchFamily="49" charset="-128"/>
            </a:rPr>
            <a:t>〔</a:t>
          </a:r>
          <a:r>
            <a:rPr kumimoji="1" lang="ja-JP" altLang="en-US" sz="900" b="1">
              <a:latin typeface="ＭＳ ゴシック" pitchFamily="49" charset="-128"/>
              <a:ea typeface="ＭＳ ゴシック" pitchFamily="49" charset="-128"/>
            </a:rPr>
            <a:t>特別会計</a:t>
          </a:r>
          <a:r>
            <a:rPr kumimoji="1" lang="en-US" altLang="ja-JP" sz="900" b="1">
              <a:latin typeface="ＭＳ ゴシック" pitchFamily="49" charset="-128"/>
              <a:ea typeface="ＭＳ ゴシック" pitchFamily="49" charset="-128"/>
            </a:rPr>
            <a:t>〕</a:t>
          </a:r>
        </a:p>
        <a:p>
          <a:r>
            <a:rPr kumimoji="1" lang="ja-JP" altLang="en-US" sz="900" b="1">
              <a:latin typeface="ＭＳ ゴシック" pitchFamily="49" charset="-128"/>
              <a:ea typeface="ＭＳ ゴシック" pitchFamily="49" charset="-128"/>
            </a:rPr>
            <a:t>　介護保険特別会計では被保険者数の増加により、保険給付費の給付額が増えているが、標準財政規模に対する黒字額比率は前年度より</a:t>
          </a:r>
          <a:r>
            <a:rPr kumimoji="1" lang="en-US" altLang="ja-JP" sz="900" b="1">
              <a:latin typeface="ＭＳ ゴシック" pitchFamily="49" charset="-128"/>
              <a:ea typeface="ＭＳ ゴシック" pitchFamily="49" charset="-128"/>
            </a:rPr>
            <a:t>0.19</a:t>
          </a:r>
          <a:r>
            <a:rPr kumimoji="1" lang="ja-JP" altLang="en-US" sz="900" b="1">
              <a:latin typeface="ＭＳ ゴシック" pitchFamily="49" charset="-128"/>
              <a:ea typeface="ＭＳ ゴシック" pitchFamily="49" charset="-128"/>
            </a:rPr>
            <a:t>ポイントの増であり、大きな増減はない。</a:t>
          </a:r>
          <a:endParaRPr kumimoji="1" lang="en-US" altLang="ja-JP" sz="900" b="1">
            <a:latin typeface="ＭＳ ゴシック" pitchFamily="49" charset="-128"/>
            <a:ea typeface="ＭＳ ゴシック" pitchFamily="49" charset="-128"/>
          </a:endParaRPr>
        </a:p>
        <a:p>
          <a:r>
            <a:rPr kumimoji="1" lang="ja-JP" altLang="en-US" sz="900" b="1">
              <a:latin typeface="ＭＳ ゴシック" pitchFamily="49" charset="-128"/>
              <a:ea typeface="ＭＳ ゴシック" pitchFamily="49" charset="-128"/>
            </a:rPr>
            <a:t>　後期高齢者医療特別会計では会計の性質上、実質収支額の大きな増減はなく、標準財政規模に対する黒字額比率は例年横ばいとなっている。令和６年度は、予算の関係上、徴取費を払えなかった分が差引繰越額に計上されており、翌年度に精算することから、一時的に比率が上昇した。</a:t>
          </a:r>
          <a:endParaRPr kumimoji="1" lang="en-US" altLang="ja-JP" sz="900" b="1">
            <a:latin typeface="ＭＳ ゴシック" pitchFamily="49" charset="-128"/>
            <a:ea typeface="ＭＳ ゴシック" pitchFamily="49" charset="-128"/>
          </a:endParaRPr>
        </a:p>
        <a:p>
          <a:r>
            <a:rPr kumimoji="1" lang="ja-JP" altLang="en-US" sz="900" b="1">
              <a:latin typeface="ＭＳ ゴシック" pitchFamily="49" charset="-128"/>
              <a:ea typeface="ＭＳ ゴシック" pitchFamily="49" charset="-128"/>
            </a:rPr>
            <a:t>　国民健康保険特別会計では被保険者数の減少傾向が続いているものの、医療給付費の１人当たりの給付額が増えているが、標準財政規模に対する黒字額比率は前年度より</a:t>
          </a:r>
          <a:r>
            <a:rPr kumimoji="1" lang="en-US" altLang="ja-JP" sz="900" b="1">
              <a:latin typeface="ＭＳ ゴシック" pitchFamily="49" charset="-128"/>
              <a:ea typeface="ＭＳ ゴシック" pitchFamily="49" charset="-128"/>
            </a:rPr>
            <a:t>0.08</a:t>
          </a:r>
          <a:r>
            <a:rPr kumimoji="1" lang="ja-JP" altLang="en-US" sz="900" b="1">
              <a:latin typeface="ＭＳ ゴシック" pitchFamily="49" charset="-128"/>
              <a:ea typeface="ＭＳ ゴシック" pitchFamily="49" charset="-128"/>
            </a:rPr>
            <a:t>ポイントの増であり、大きな増減はない。</a:t>
          </a:r>
          <a:endParaRPr kumimoji="1" lang="en-US" altLang="ja-JP" sz="900" b="1">
            <a:latin typeface="ＭＳ ゴシック" pitchFamily="49" charset="-128"/>
            <a:ea typeface="ＭＳ ゴシック" pitchFamily="49" charset="-128"/>
          </a:endParaRPr>
        </a:p>
        <a:p>
          <a:r>
            <a:rPr kumimoji="1" lang="ja-JP" altLang="en-US" sz="900" b="1">
              <a:latin typeface="ＭＳ ゴシック" pitchFamily="49" charset="-128"/>
              <a:ea typeface="ＭＳ ゴシック" pitchFamily="49" charset="-128"/>
            </a:rPr>
            <a:t>　土地取得特別会計では、新たな用地取得等がなく、歳入歳出が同額であることから、標準財政規模に対する黒字額比率に変動はない。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26028001</v>
      </c>
      <c r="BO4" s="371"/>
      <c r="BP4" s="371"/>
      <c r="BQ4" s="371"/>
      <c r="BR4" s="371"/>
      <c r="BS4" s="371"/>
      <c r="BT4" s="371"/>
      <c r="BU4" s="372"/>
      <c r="BV4" s="370">
        <v>21720902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3.1</v>
      </c>
      <c r="CU4" s="377"/>
      <c r="CV4" s="377"/>
      <c r="CW4" s="377"/>
      <c r="CX4" s="377"/>
      <c r="CY4" s="377"/>
      <c r="CZ4" s="377"/>
      <c r="DA4" s="378"/>
      <c r="DB4" s="376">
        <v>3.7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24706525</v>
      </c>
      <c r="BO5" s="408"/>
      <c r="BP5" s="408"/>
      <c r="BQ5" s="408"/>
      <c r="BR5" s="408"/>
      <c r="BS5" s="408"/>
      <c r="BT5" s="408"/>
      <c r="BU5" s="409"/>
      <c r="BV5" s="407">
        <v>21197821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89.8</v>
      </c>
      <c r="CU5" s="405"/>
      <c r="CV5" s="405"/>
      <c r="CW5" s="405"/>
      <c r="CX5" s="405"/>
      <c r="CY5" s="405"/>
      <c r="CZ5" s="405"/>
      <c r="DA5" s="406"/>
      <c r="DB5" s="404">
        <v>93.4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1321476</v>
      </c>
      <c r="BO6" s="408"/>
      <c r="BP6" s="408"/>
      <c r="BQ6" s="408"/>
      <c r="BR6" s="408"/>
      <c r="BS6" s="408"/>
      <c r="BT6" s="408"/>
      <c r="BU6" s="409"/>
      <c r="BV6" s="407">
        <v>523081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90.3</v>
      </c>
      <c r="CU6" s="445"/>
      <c r="CV6" s="445"/>
      <c r="CW6" s="445"/>
      <c r="CX6" s="445"/>
      <c r="CY6" s="445"/>
      <c r="CZ6" s="445"/>
      <c r="DA6" s="446"/>
      <c r="DB6" s="444">
        <v>94.4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936554</v>
      </c>
      <c r="BO7" s="408"/>
      <c r="BP7" s="408"/>
      <c r="BQ7" s="408"/>
      <c r="BR7" s="408"/>
      <c r="BS7" s="408"/>
      <c r="BT7" s="408"/>
      <c r="BU7" s="409"/>
      <c r="BV7" s="407">
        <v>65716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12566244</v>
      </c>
      <c r="CU7" s="408"/>
      <c r="CV7" s="408"/>
      <c r="CW7" s="408"/>
      <c r="CX7" s="408"/>
      <c r="CY7" s="408"/>
      <c r="CZ7" s="408"/>
      <c r="DA7" s="409"/>
      <c r="DB7" s="407">
        <v>12300267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384922</v>
      </c>
      <c r="BO8" s="408"/>
      <c r="BP8" s="408"/>
      <c r="BQ8" s="408"/>
      <c r="BR8" s="408"/>
      <c r="BS8" s="408"/>
      <c r="BT8" s="408"/>
      <c r="BU8" s="409"/>
      <c r="BV8" s="407">
        <v>457365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0.69</v>
      </c>
      <c r="CU8" s="448"/>
      <c r="CV8" s="448"/>
      <c r="CW8" s="448"/>
      <c r="CX8" s="448"/>
      <c r="CY8" s="448"/>
      <c r="CZ8" s="448"/>
      <c r="DA8" s="449"/>
      <c r="DB8" s="447">
        <v>0.7</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47789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-72443</v>
      </c>
      <c r="BO9" s="408"/>
      <c r="BP9" s="408"/>
      <c r="BQ9" s="408"/>
      <c r="BR9" s="408"/>
      <c r="BS9" s="408"/>
      <c r="BT9" s="408"/>
      <c r="BU9" s="409"/>
      <c r="BV9" s="407">
        <v>-169342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v>
      </c>
      <c r="CU9" s="405"/>
      <c r="CV9" s="405"/>
      <c r="CW9" s="405"/>
      <c r="CX9" s="405"/>
      <c r="CY9" s="405"/>
      <c r="CZ9" s="405"/>
      <c r="DA9" s="406"/>
      <c r="DB9" s="404">
        <v>15.1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46763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1430</v>
      </c>
      <c r="BO10" s="408"/>
      <c r="BP10" s="408"/>
      <c r="BQ10" s="408"/>
      <c r="BR10" s="408"/>
      <c r="BS10" s="408"/>
      <c r="BT10" s="408"/>
      <c r="BU10" s="409"/>
      <c r="BV10" s="407">
        <v>765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47179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620615</v>
      </c>
      <c r="BO12" s="408"/>
      <c r="BP12" s="408"/>
      <c r="BQ12" s="408"/>
      <c r="BR12" s="408"/>
      <c r="BS12" s="408"/>
      <c r="BT12" s="408"/>
      <c r="BU12" s="409"/>
      <c r="BV12" s="407">
        <v>415675</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43148</v>
      </c>
      <c r="S13" s="492"/>
      <c r="T13" s="492"/>
      <c r="U13" s="492"/>
      <c r="V13" s="493"/>
      <c r="W13" s="423" t="s">
        <v>131</v>
      </c>
      <c r="X13" s="424"/>
      <c r="Y13" s="424"/>
      <c r="Z13" s="424"/>
      <c r="AA13" s="424"/>
      <c r="AB13" s="414"/>
      <c r="AC13" s="458">
        <v>2074</v>
      </c>
      <c r="AD13" s="459"/>
      <c r="AE13" s="459"/>
      <c r="AF13" s="459"/>
      <c r="AG13" s="501"/>
      <c r="AH13" s="458">
        <v>2519</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-691628</v>
      </c>
      <c r="BO13" s="408"/>
      <c r="BP13" s="408"/>
      <c r="BQ13" s="408"/>
      <c r="BR13" s="408"/>
      <c r="BS13" s="408"/>
      <c r="BT13" s="408"/>
      <c r="BU13" s="409"/>
      <c r="BV13" s="407">
        <v>-584252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8.1</v>
      </c>
      <c r="CU13" s="405"/>
      <c r="CV13" s="405"/>
      <c r="CW13" s="405"/>
      <c r="CX13" s="405"/>
      <c r="CY13" s="405"/>
      <c r="CZ13" s="405"/>
      <c r="DA13" s="406"/>
      <c r="DB13" s="404">
        <v>8.9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47541</v>
      </c>
      <c r="S14" s="492"/>
      <c r="T14" s="492"/>
      <c r="U14" s="492"/>
      <c r="V14" s="493"/>
      <c r="W14" s="397"/>
      <c r="X14" s="398"/>
      <c r="Y14" s="398"/>
      <c r="Z14" s="398"/>
      <c r="AA14" s="398"/>
      <c r="AB14" s="387"/>
      <c r="AC14" s="494">
        <v>8.3000000000000007</v>
      </c>
      <c r="AD14" s="495"/>
      <c r="AE14" s="495"/>
      <c r="AF14" s="495"/>
      <c r="AG14" s="496"/>
      <c r="AH14" s="494">
        <v>10.1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43586</v>
      </c>
      <c r="S15" s="492"/>
      <c r="T15" s="492"/>
      <c r="U15" s="492"/>
      <c r="V15" s="493"/>
      <c r="W15" s="423" t="s">
        <v>137</v>
      </c>
      <c r="X15" s="424"/>
      <c r="Y15" s="424"/>
      <c r="Z15" s="424"/>
      <c r="AA15" s="424"/>
      <c r="AB15" s="414"/>
      <c r="AC15" s="458">
        <v>10562</v>
      </c>
      <c r="AD15" s="459"/>
      <c r="AE15" s="459"/>
      <c r="AF15" s="459"/>
      <c r="AG15" s="501"/>
      <c r="AH15" s="458">
        <v>10512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7266846</v>
      </c>
      <c r="BO15" s="371"/>
      <c r="BP15" s="371"/>
      <c r="BQ15" s="371"/>
      <c r="BR15" s="371"/>
      <c r="BS15" s="371"/>
      <c r="BT15" s="371"/>
      <c r="BU15" s="372"/>
      <c r="BV15" s="370">
        <v>7233961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42.2</v>
      </c>
      <c r="AD16" s="495"/>
      <c r="AE16" s="495"/>
      <c r="AF16" s="495"/>
      <c r="AG16" s="496"/>
      <c r="AH16" s="494">
        <v>42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10611996</v>
      </c>
      <c r="BO16" s="408"/>
      <c r="BP16" s="408"/>
      <c r="BQ16" s="408"/>
      <c r="BR16" s="408"/>
      <c r="BS16" s="408"/>
      <c r="BT16" s="408"/>
      <c r="BU16" s="409"/>
      <c r="BV16" s="407">
        <v>10296228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12384</v>
      </c>
      <c r="AD17" s="459"/>
      <c r="AE17" s="459"/>
      <c r="AF17" s="459"/>
      <c r="AG17" s="501"/>
      <c r="AH17" s="458">
        <v>11968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9154708</v>
      </c>
      <c r="BO17" s="408"/>
      <c r="BP17" s="408"/>
      <c r="BQ17" s="408"/>
      <c r="BR17" s="408"/>
      <c r="BS17" s="408"/>
      <c r="BT17" s="408"/>
      <c r="BU17" s="409"/>
      <c r="BV17" s="407">
        <v>9109404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94.19</v>
      </c>
      <c r="M18" s="531"/>
      <c r="N18" s="531"/>
      <c r="O18" s="531"/>
      <c r="P18" s="531"/>
      <c r="Q18" s="531"/>
      <c r="R18" s="532"/>
      <c r="S18" s="532"/>
      <c r="T18" s="532"/>
      <c r="U18" s="532"/>
      <c r="V18" s="533"/>
      <c r="W18" s="425"/>
      <c r="X18" s="426"/>
      <c r="Y18" s="426"/>
      <c r="Z18" s="426"/>
      <c r="AA18" s="426"/>
      <c r="AB18" s="417"/>
      <c r="AC18" s="534">
        <v>49.5</v>
      </c>
      <c r="AD18" s="535"/>
      <c r="AE18" s="535"/>
      <c r="AF18" s="535"/>
      <c r="AG18" s="536"/>
      <c r="AH18" s="534">
        <v>47.9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11604761</v>
      </c>
      <c r="BO18" s="408"/>
      <c r="BP18" s="408"/>
      <c r="BQ18" s="408"/>
      <c r="BR18" s="408"/>
      <c r="BS18" s="408"/>
      <c r="BT18" s="408"/>
      <c r="BU18" s="409"/>
      <c r="BV18" s="407">
        <v>11525665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507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15644428</v>
      </c>
      <c r="BO19" s="408"/>
      <c r="BP19" s="408"/>
      <c r="BQ19" s="408"/>
      <c r="BR19" s="408"/>
      <c r="BS19" s="408"/>
      <c r="BT19" s="408"/>
      <c r="BU19" s="409"/>
      <c r="BV19" s="407">
        <v>14716462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17759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17001792</v>
      </c>
      <c r="BO22" s="371"/>
      <c r="BP22" s="371"/>
      <c r="BQ22" s="371"/>
      <c r="BR22" s="371"/>
      <c r="BS22" s="371"/>
      <c r="BT22" s="371"/>
      <c r="BU22" s="372"/>
      <c r="BV22" s="370">
        <v>16730520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11519688</v>
      </c>
      <c r="BO23" s="408"/>
      <c r="BP23" s="408"/>
      <c r="BQ23" s="408"/>
      <c r="BR23" s="408"/>
      <c r="BS23" s="408"/>
      <c r="BT23" s="408"/>
      <c r="BU23" s="409"/>
      <c r="BV23" s="407">
        <v>12263942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8300</v>
      </c>
      <c r="R24" s="459"/>
      <c r="S24" s="459"/>
      <c r="T24" s="459"/>
      <c r="U24" s="459"/>
      <c r="V24" s="501"/>
      <c r="W24" s="553"/>
      <c r="X24" s="554"/>
      <c r="Y24" s="555"/>
      <c r="Z24" s="457" t="s">
        <v>162</v>
      </c>
      <c r="AA24" s="437"/>
      <c r="AB24" s="437"/>
      <c r="AC24" s="437"/>
      <c r="AD24" s="437"/>
      <c r="AE24" s="437"/>
      <c r="AF24" s="437"/>
      <c r="AG24" s="438"/>
      <c r="AH24" s="458">
        <v>331</v>
      </c>
      <c r="AI24" s="459"/>
      <c r="AJ24" s="459"/>
      <c r="AK24" s="459"/>
      <c r="AL24" s="501"/>
      <c r="AM24" s="458">
        <v>1001275</v>
      </c>
      <c r="AN24" s="459"/>
      <c r="AO24" s="459"/>
      <c r="AP24" s="459"/>
      <c r="AQ24" s="459"/>
      <c r="AR24" s="501"/>
      <c r="AS24" s="458">
        <v>3025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11381072</v>
      </c>
      <c r="BO24" s="408"/>
      <c r="BP24" s="408"/>
      <c r="BQ24" s="408"/>
      <c r="BR24" s="408"/>
      <c r="BS24" s="408"/>
      <c r="BT24" s="408"/>
      <c r="BU24" s="409"/>
      <c r="BV24" s="407">
        <v>10457970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6600</v>
      </c>
      <c r="R25" s="459"/>
      <c r="S25" s="459"/>
      <c r="T25" s="459"/>
      <c r="U25" s="459"/>
      <c r="V25" s="501"/>
      <c r="W25" s="553"/>
      <c r="X25" s="554"/>
      <c r="Y25" s="555"/>
      <c r="Z25" s="457" t="s">
        <v>165</v>
      </c>
      <c r="AA25" s="437"/>
      <c r="AB25" s="437"/>
      <c r="AC25" s="437"/>
      <c r="AD25" s="437"/>
      <c r="AE25" s="437"/>
      <c r="AF25" s="437"/>
      <c r="AG25" s="438"/>
      <c r="AH25" s="458">
        <v>64</v>
      </c>
      <c r="AI25" s="459"/>
      <c r="AJ25" s="459"/>
      <c r="AK25" s="459"/>
      <c r="AL25" s="501"/>
      <c r="AM25" s="458">
        <v>191680</v>
      </c>
      <c r="AN25" s="459"/>
      <c r="AO25" s="459"/>
      <c r="AP25" s="459"/>
      <c r="AQ25" s="459"/>
      <c r="AR25" s="501"/>
      <c r="AS25" s="458">
        <v>2995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5192670</v>
      </c>
      <c r="BO25" s="371"/>
      <c r="BP25" s="371"/>
      <c r="BQ25" s="371"/>
      <c r="BR25" s="371"/>
      <c r="BS25" s="371"/>
      <c r="BT25" s="371"/>
      <c r="BU25" s="372"/>
      <c r="BV25" s="370">
        <v>7183732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5850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3950</v>
      </c>
      <c r="R27" s="459"/>
      <c r="S27" s="459"/>
      <c r="T27" s="459"/>
      <c r="U27" s="459"/>
      <c r="V27" s="501"/>
      <c r="W27" s="553"/>
      <c r="X27" s="554"/>
      <c r="Y27" s="555"/>
      <c r="Z27" s="457" t="s">
        <v>172</v>
      </c>
      <c r="AA27" s="437"/>
      <c r="AB27" s="437"/>
      <c r="AC27" s="437"/>
      <c r="AD27" s="437"/>
      <c r="AE27" s="437"/>
      <c r="AF27" s="437"/>
      <c r="AG27" s="438"/>
      <c r="AH27" s="458">
        <v>23</v>
      </c>
      <c r="AI27" s="459"/>
      <c r="AJ27" s="459"/>
      <c r="AK27" s="459"/>
      <c r="AL27" s="501"/>
      <c r="AM27" s="458">
        <v>75583</v>
      </c>
      <c r="AN27" s="459"/>
      <c r="AO27" s="459"/>
      <c r="AP27" s="459"/>
      <c r="AQ27" s="459"/>
      <c r="AR27" s="501"/>
      <c r="AS27" s="458">
        <v>3286</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38586</v>
      </c>
      <c r="BO27" s="527"/>
      <c r="BP27" s="527"/>
      <c r="BQ27" s="527"/>
      <c r="BR27" s="527"/>
      <c r="BS27" s="527"/>
      <c r="BT27" s="527"/>
      <c r="BU27" s="528"/>
      <c r="BV27" s="526">
        <v>38585</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3200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2110298</v>
      </c>
      <c r="BO28" s="371"/>
      <c r="BP28" s="371"/>
      <c r="BQ28" s="371"/>
      <c r="BR28" s="371"/>
      <c r="BS28" s="371"/>
      <c r="BT28" s="371"/>
      <c r="BU28" s="372"/>
      <c r="BV28" s="370">
        <v>2500483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15</v>
      </c>
      <c r="M29" s="459"/>
      <c r="N29" s="459"/>
      <c r="O29" s="459"/>
      <c r="P29" s="501"/>
      <c r="Q29" s="458">
        <v>3000</v>
      </c>
      <c r="R29" s="459"/>
      <c r="S29" s="459"/>
      <c r="T29" s="459"/>
      <c r="U29" s="459"/>
      <c r="V29" s="501"/>
      <c r="W29" s="556"/>
      <c r="X29" s="557"/>
      <c r="Y29" s="558"/>
      <c r="Z29" s="457" t="s">
        <v>178</v>
      </c>
      <c r="AA29" s="437"/>
      <c r="AB29" s="437"/>
      <c r="AC29" s="437"/>
      <c r="AD29" s="437"/>
      <c r="AE29" s="437"/>
      <c r="AF29" s="437"/>
      <c r="AG29" s="438"/>
      <c r="AH29" s="458">
        <v>354</v>
      </c>
      <c r="AI29" s="459"/>
      <c r="AJ29" s="459"/>
      <c r="AK29" s="459"/>
      <c r="AL29" s="501"/>
      <c r="AM29" s="458">
        <v>1076858</v>
      </c>
      <c r="AN29" s="459"/>
      <c r="AO29" s="459"/>
      <c r="AP29" s="459"/>
      <c r="AQ29" s="459"/>
      <c r="AR29" s="501"/>
      <c r="AS29" s="458">
        <v>3042</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369695</v>
      </c>
      <c r="BO29" s="408"/>
      <c r="BP29" s="408"/>
      <c r="BQ29" s="408"/>
      <c r="BR29" s="408"/>
      <c r="BS29" s="408"/>
      <c r="BT29" s="408"/>
      <c r="BU29" s="409"/>
      <c r="BV29" s="407">
        <v>335119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4085456</v>
      </c>
      <c r="BO30" s="527"/>
      <c r="BP30" s="527"/>
      <c r="BQ30" s="527"/>
      <c r="BR30" s="527"/>
      <c r="BS30" s="527"/>
      <c r="BT30" s="527"/>
      <c r="BU30" s="528"/>
      <c r="BV30" s="526">
        <v>2368222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牧之原市菊川市学校組合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有限会社菊川市生活環境センター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小笠老人ホーム施設組合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東遠広域施設組合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静岡県市町総合事務組合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東遠学園組合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東遠地区聖苑組合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中東遠看護専門学校組合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掛川市・菊川市衛生施設組合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静岡県後期高齢者医療広域連合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静岡県後期高齢者医療広域連合（事業会計分）</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ASVYBiL0UhOtV0qz6vK0k9kHqywBqiBe+Q3sSyoCIGPINw1tQe+4ewOl+5ufd1U4Qfv/gWR11xla7tx+8MF4vw==" saltValue="1CDvO3O65c8L9ds6Ys5AB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536</v>
      </c>
      <c r="D34" s="1151"/>
      <c r="E34" s="1152"/>
      <c r="F34" s="32">
        <v>7.75</v>
      </c>
      <c r="G34" s="33">
        <v>7.46</v>
      </c>
      <c r="H34" s="33">
        <v>8.64</v>
      </c>
      <c r="I34" s="33">
        <v>8.4600000000000009</v>
      </c>
      <c r="J34" s="34">
        <v>8.8800000000000008</v>
      </c>
      <c r="K34" s="22"/>
      <c r="L34" s="22"/>
      <c r="M34" s="22"/>
      <c r="N34" s="22"/>
      <c r="O34" s="22"/>
      <c r="P34" s="22"/>
    </row>
    <row r="35" spans="1:16" ht="39" customHeight="1" x14ac:dyDescent="0.15">
      <c r="A35" s="22"/>
      <c r="B35" s="35"/>
      <c r="C35" s="1145" t="s">
        <v>537</v>
      </c>
      <c r="D35" s="1146"/>
      <c r="E35" s="1147"/>
      <c r="F35" s="36">
        <v>3.11</v>
      </c>
      <c r="G35" s="37">
        <v>5.44</v>
      </c>
      <c r="H35" s="37">
        <v>5.17</v>
      </c>
      <c r="I35" s="37">
        <v>3.71</v>
      </c>
      <c r="J35" s="38">
        <v>3.06</v>
      </c>
      <c r="K35" s="22"/>
      <c r="L35" s="22"/>
      <c r="M35" s="22"/>
      <c r="N35" s="22"/>
      <c r="O35" s="22"/>
      <c r="P35" s="22"/>
    </row>
    <row r="36" spans="1:16" ht="39" customHeight="1" x14ac:dyDescent="0.15">
      <c r="A36" s="22"/>
      <c r="B36" s="35"/>
      <c r="C36" s="1145" t="s">
        <v>538</v>
      </c>
      <c r="D36" s="1146"/>
      <c r="E36" s="1147"/>
      <c r="F36" s="36">
        <v>0</v>
      </c>
      <c r="G36" s="37">
        <v>3.23</v>
      </c>
      <c r="H36" s="37">
        <v>5.17</v>
      </c>
      <c r="I36" s="37">
        <v>4.24</v>
      </c>
      <c r="J36" s="38">
        <v>1.86</v>
      </c>
      <c r="K36" s="22"/>
      <c r="L36" s="22"/>
      <c r="M36" s="22"/>
      <c r="N36" s="22"/>
      <c r="O36" s="22"/>
      <c r="P36" s="22"/>
    </row>
    <row r="37" spans="1:16" ht="39" customHeight="1" x14ac:dyDescent="0.15">
      <c r="A37" s="22"/>
      <c r="B37" s="35"/>
      <c r="C37" s="1145" t="s">
        <v>539</v>
      </c>
      <c r="D37" s="1146"/>
      <c r="E37" s="1147"/>
      <c r="F37" s="36">
        <v>0.72</v>
      </c>
      <c r="G37" s="37">
        <v>0.87</v>
      </c>
      <c r="H37" s="37">
        <v>1.03</v>
      </c>
      <c r="I37" s="37">
        <v>1.31</v>
      </c>
      <c r="J37" s="38">
        <v>1.4</v>
      </c>
      <c r="K37" s="22"/>
      <c r="L37" s="22"/>
      <c r="M37" s="22"/>
      <c r="N37" s="22"/>
      <c r="O37" s="22"/>
      <c r="P37" s="22"/>
    </row>
    <row r="38" spans="1:16" ht="39" customHeight="1" x14ac:dyDescent="0.15">
      <c r="A38" s="22"/>
      <c r="B38" s="35"/>
      <c r="C38" s="1145" t="s">
        <v>540</v>
      </c>
      <c r="D38" s="1146"/>
      <c r="E38" s="1147"/>
      <c r="F38" s="36">
        <v>0.14000000000000001</v>
      </c>
      <c r="G38" s="37">
        <v>0.42</v>
      </c>
      <c r="H38" s="37">
        <v>0.77</v>
      </c>
      <c r="I38" s="37">
        <v>0.51</v>
      </c>
      <c r="J38" s="38">
        <v>0.7</v>
      </c>
      <c r="K38" s="22"/>
      <c r="L38" s="22"/>
      <c r="M38" s="22"/>
      <c r="N38" s="22"/>
      <c r="O38" s="22"/>
      <c r="P38" s="22"/>
    </row>
    <row r="39" spans="1:16" ht="39" customHeight="1" x14ac:dyDescent="0.15">
      <c r="A39" s="22"/>
      <c r="B39" s="35"/>
      <c r="C39" s="1145" t="s">
        <v>541</v>
      </c>
      <c r="D39" s="1146"/>
      <c r="E39" s="1147"/>
      <c r="F39" s="36">
        <v>0.02</v>
      </c>
      <c r="G39" s="37">
        <v>0.02</v>
      </c>
      <c r="H39" s="37">
        <v>0.02</v>
      </c>
      <c r="I39" s="37">
        <v>0.03</v>
      </c>
      <c r="J39" s="38">
        <v>0.21</v>
      </c>
      <c r="K39" s="22"/>
      <c r="L39" s="22"/>
      <c r="M39" s="22"/>
      <c r="N39" s="22"/>
      <c r="O39" s="22"/>
      <c r="P39" s="22"/>
    </row>
    <row r="40" spans="1:16" ht="39" customHeight="1" x14ac:dyDescent="0.15">
      <c r="A40" s="22"/>
      <c r="B40" s="35"/>
      <c r="C40" s="1145" t="s">
        <v>542</v>
      </c>
      <c r="D40" s="1146"/>
      <c r="E40" s="1147"/>
      <c r="F40" s="36">
        <v>0.62</v>
      </c>
      <c r="G40" s="37">
        <v>0.14000000000000001</v>
      </c>
      <c r="H40" s="37">
        <v>0.28000000000000003</v>
      </c>
      <c r="I40" s="37">
        <v>0</v>
      </c>
      <c r="J40" s="38">
        <v>0.08</v>
      </c>
      <c r="K40" s="22"/>
      <c r="L40" s="22"/>
      <c r="M40" s="22"/>
      <c r="N40" s="22"/>
      <c r="O40" s="22"/>
      <c r="P40" s="22"/>
    </row>
    <row r="41" spans="1:16" ht="39" customHeight="1" x14ac:dyDescent="0.15">
      <c r="A41" s="22"/>
      <c r="B41" s="35"/>
      <c r="C41" s="1145" t="s">
        <v>543</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544</v>
      </c>
      <c r="D42" s="1146"/>
      <c r="E42" s="1147"/>
      <c r="F42" s="36" t="s">
        <v>503</v>
      </c>
      <c r="G42" s="37" t="s">
        <v>503</v>
      </c>
      <c r="H42" s="37" t="s">
        <v>503</v>
      </c>
      <c r="I42" s="37" t="s">
        <v>503</v>
      </c>
      <c r="J42" s="38" t="s">
        <v>503</v>
      </c>
      <c r="K42" s="22"/>
      <c r="L42" s="22"/>
      <c r="M42" s="22"/>
      <c r="N42" s="22"/>
      <c r="O42" s="22"/>
      <c r="P42" s="22"/>
    </row>
    <row r="43" spans="1:16" ht="39" customHeight="1" thickBot="1" x14ac:dyDescent="0.2">
      <c r="A43" s="22"/>
      <c r="B43" s="40"/>
      <c r="C43" s="1148" t="s">
        <v>545</v>
      </c>
      <c r="D43" s="1149"/>
      <c r="E43" s="1150"/>
      <c r="F43" s="41" t="s">
        <v>503</v>
      </c>
      <c r="G43" s="42" t="s">
        <v>503</v>
      </c>
      <c r="H43" s="42" t="s">
        <v>503</v>
      </c>
      <c r="I43" s="42" t="s">
        <v>503</v>
      </c>
      <c r="J43" s="43" t="s">
        <v>503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wiUrW5G20C4nLSvK7ARK6/849Y6xERjfB9ZTGXcJRA8PveeHGI15VynNl+c8VNZ/DcLAWMB6/uTHfnPRx4x8w==" saltValue="xNf+urfxttlJb9kXWCdQ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2065</v>
      </c>
      <c r="L45" s="60">
        <v>2200</v>
      </c>
      <c r="M45" s="60">
        <v>2324</v>
      </c>
      <c r="N45" s="60">
        <v>2243</v>
      </c>
      <c r="O45" s="61">
        <v>2049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503</v>
      </c>
      <c r="L46" s="64" t="s">
        <v>503</v>
      </c>
      <c r="M46" s="64" t="s">
        <v>503</v>
      </c>
      <c r="N46" s="64" t="s">
        <v>503</v>
      </c>
      <c r="O46" s="65" t="s">
        <v>503</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503</v>
      </c>
      <c r="L47" s="64" t="s">
        <v>503</v>
      </c>
      <c r="M47" s="64" t="s">
        <v>503</v>
      </c>
      <c r="N47" s="64" t="s">
        <v>503</v>
      </c>
      <c r="O47" s="65" t="s">
        <v>503</v>
      </c>
      <c r="P47" s="48"/>
      <c r="Q47" s="48"/>
      <c r="R47" s="48"/>
      <c r="S47" s="48"/>
      <c r="T47" s="48"/>
      <c r="U47" s="48"/>
    </row>
    <row r="48" spans="1:21" ht="30.75" customHeight="1" x14ac:dyDescent="0.15">
      <c r="A48" s="48"/>
      <c r="B48" s="1155"/>
      <c r="C48" s="1156"/>
      <c r="D48" s="62"/>
      <c r="E48" s="1161" t="s">
        <v>13</v>
      </c>
      <c r="F48" s="1161"/>
      <c r="G48" s="1161"/>
      <c r="H48" s="1161"/>
      <c r="I48" s="1161"/>
      <c r="J48" s="1162"/>
      <c r="K48" s="63">
        <v>734</v>
      </c>
      <c r="L48" s="64">
        <v>691</v>
      </c>
      <c r="M48" s="64">
        <v>669</v>
      </c>
      <c r="N48" s="64">
        <v>644</v>
      </c>
      <c r="O48" s="65">
        <v>668</v>
      </c>
      <c r="P48" s="48"/>
      <c r="Q48" s="48"/>
      <c r="R48" s="48"/>
      <c r="S48" s="48"/>
      <c r="T48" s="48"/>
      <c r="U48" s="48"/>
    </row>
    <row r="49" spans="1:21" ht="30.75" customHeight="1" x14ac:dyDescent="0.15">
      <c r="A49" s="48"/>
      <c r="B49" s="1155"/>
      <c r="C49" s="1156"/>
      <c r="D49" s="62"/>
      <c r="E49" s="1161" t="s">
        <v>14</v>
      </c>
      <c r="F49" s="1161"/>
      <c r="G49" s="1161"/>
      <c r="H49" s="1161"/>
      <c r="I49" s="1161"/>
      <c r="J49" s="1162"/>
      <c r="K49" s="63">
        <v>77</v>
      </c>
      <c r="L49" s="64">
        <v>38</v>
      </c>
      <c r="M49" s="64">
        <v>38</v>
      </c>
      <c r="N49" s="64">
        <v>38</v>
      </c>
      <c r="O49" s="65">
        <v>38</v>
      </c>
      <c r="P49" s="48"/>
      <c r="Q49" s="48"/>
      <c r="R49" s="48"/>
      <c r="S49" s="48"/>
      <c r="T49" s="48"/>
      <c r="U49" s="48"/>
    </row>
    <row r="50" spans="1:21" ht="30.75" customHeight="1" x14ac:dyDescent="0.15">
      <c r="A50" s="48"/>
      <c r="B50" s="1155"/>
      <c r="C50" s="1156"/>
      <c r="D50" s="62"/>
      <c r="E50" s="1161" t="s">
        <v>15</v>
      </c>
      <c r="F50" s="1161"/>
      <c r="G50" s="1161"/>
      <c r="H50" s="1161"/>
      <c r="I50" s="1161"/>
      <c r="J50" s="1162"/>
      <c r="K50" s="63">
        <v>138</v>
      </c>
      <c r="L50" s="64">
        <v>129</v>
      </c>
      <c r="M50" s="64">
        <v>117</v>
      </c>
      <c r="N50" s="64">
        <v>106</v>
      </c>
      <c r="O50" s="65">
        <v>97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503</v>
      </c>
      <c r="L51" s="64" t="s">
        <v>503</v>
      </c>
      <c r="M51" s="64" t="s">
        <v>503</v>
      </c>
      <c r="N51" s="64" t="s">
        <v>503</v>
      </c>
      <c r="O51" s="65" t="s">
        <v>503</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2064</v>
      </c>
      <c r="L52" s="64">
        <v>2116</v>
      </c>
      <c r="M52" s="64">
        <v>2157</v>
      </c>
      <c r="N52" s="64">
        <v>2170</v>
      </c>
      <c r="O52" s="65">
        <v>2136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950</v>
      </c>
      <c r="L53" s="69">
        <v>942</v>
      </c>
      <c r="M53" s="69">
        <v>991</v>
      </c>
      <c r="N53" s="69">
        <v>861</v>
      </c>
      <c r="O53" s="70">
        <v>716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3Qh9L2dSf5BApU3fkPxJiQiNt6ZfhCWz4IxlHlRqVIQa+5A4i9uKG1KgLWaNm72sNBPv8H5RZU3pMxADDDOMQ==" saltValue="R2sNOb8ozui6xh1jM7HXl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18438</v>
      </c>
      <c r="J41" s="344">
        <v>18079</v>
      </c>
      <c r="K41" s="344">
        <v>17721</v>
      </c>
      <c r="L41" s="344">
        <v>16731</v>
      </c>
      <c r="M41" s="345">
        <v>17002</v>
      </c>
    </row>
    <row r="42" spans="2:13" ht="27.75" customHeight="1" x14ac:dyDescent="0.15">
      <c r="B42" s="1186"/>
      <c r="C42" s="1187"/>
      <c r="D42" s="106"/>
      <c r="E42" s="1192" t="s">
        <v>32</v>
      </c>
      <c r="F42" s="1192"/>
      <c r="G42" s="1192"/>
      <c r="H42" s="1193"/>
      <c r="I42" s="346">
        <v>1082</v>
      </c>
      <c r="J42" s="347">
        <v>957</v>
      </c>
      <c r="K42" s="347">
        <v>843</v>
      </c>
      <c r="L42" s="347">
        <v>740</v>
      </c>
      <c r="M42" s="348">
        <v>902</v>
      </c>
    </row>
    <row r="43" spans="2:13" ht="27.75" customHeight="1" x14ac:dyDescent="0.15">
      <c r="B43" s="1186"/>
      <c r="C43" s="1187"/>
      <c r="D43" s="106"/>
      <c r="E43" s="1192" t="s">
        <v>33</v>
      </c>
      <c r="F43" s="1192"/>
      <c r="G43" s="1192"/>
      <c r="H43" s="1193"/>
      <c r="I43" s="346">
        <v>6788</v>
      </c>
      <c r="J43" s="347">
        <v>6504</v>
      </c>
      <c r="K43" s="347">
        <v>6680</v>
      </c>
      <c r="L43" s="347">
        <v>6731</v>
      </c>
      <c r="M43" s="348">
        <v>6739</v>
      </c>
    </row>
    <row r="44" spans="2:13" ht="27.75" customHeight="1" x14ac:dyDescent="0.15">
      <c r="B44" s="1186"/>
      <c r="C44" s="1187"/>
      <c r="D44" s="106"/>
      <c r="E44" s="1192" t="s">
        <v>34</v>
      </c>
      <c r="F44" s="1192"/>
      <c r="G44" s="1192"/>
      <c r="H44" s="1193"/>
      <c r="I44" s="346">
        <v>258</v>
      </c>
      <c r="J44" s="347">
        <v>219</v>
      </c>
      <c r="K44" s="347">
        <v>182</v>
      </c>
      <c r="L44" s="347">
        <v>144</v>
      </c>
      <c r="M44" s="348">
        <v>107</v>
      </c>
    </row>
    <row r="45" spans="2:13" ht="27.75" customHeight="1" x14ac:dyDescent="0.15">
      <c r="B45" s="1186"/>
      <c r="C45" s="1187"/>
      <c r="D45" s="106"/>
      <c r="E45" s="1192" t="s">
        <v>35</v>
      </c>
      <c r="F45" s="1192"/>
      <c r="G45" s="1192"/>
      <c r="H45" s="1193"/>
      <c r="I45" s="346">
        <v>76</v>
      </c>
      <c r="J45" s="347">
        <v>27</v>
      </c>
      <c r="K45" s="347" t="s">
        <v>503</v>
      </c>
      <c r="L45" s="347" t="s">
        <v>503</v>
      </c>
      <c r="M45" s="348" t="s">
        <v>503</v>
      </c>
    </row>
    <row r="46" spans="2:13" ht="27.75" customHeight="1" x14ac:dyDescent="0.15">
      <c r="B46" s="1186"/>
      <c r="C46" s="1187"/>
      <c r="D46" s="107"/>
      <c r="E46" s="1192" t="s">
        <v>36</v>
      </c>
      <c r="F46" s="1192"/>
      <c r="G46" s="1192"/>
      <c r="H46" s="1193"/>
      <c r="I46" s="346" t="s">
        <v>503</v>
      </c>
      <c r="J46" s="347" t="s">
        <v>503</v>
      </c>
      <c r="K46" s="347" t="s">
        <v>503</v>
      </c>
      <c r="L46" s="347" t="s">
        <v>503</v>
      </c>
      <c r="M46" s="348" t="s">
        <v>503</v>
      </c>
    </row>
    <row r="47" spans="2:13" ht="27.75" customHeight="1" x14ac:dyDescent="0.15">
      <c r="B47" s="1186"/>
      <c r="C47" s="1187"/>
      <c r="D47" s="108"/>
      <c r="E47" s="1194" t="s">
        <v>37</v>
      </c>
      <c r="F47" s="1195"/>
      <c r="G47" s="1195"/>
      <c r="H47" s="1196"/>
      <c r="I47" s="346" t="s">
        <v>503</v>
      </c>
      <c r="J47" s="347" t="s">
        <v>503</v>
      </c>
      <c r="K47" s="347" t="s">
        <v>503</v>
      </c>
      <c r="L47" s="347" t="s">
        <v>503</v>
      </c>
      <c r="M47" s="348" t="s">
        <v>503</v>
      </c>
    </row>
    <row r="48" spans="2:13" ht="27.75" customHeight="1" x14ac:dyDescent="0.15">
      <c r="B48" s="1186"/>
      <c r="C48" s="1187"/>
      <c r="D48" s="106"/>
      <c r="E48" s="1192" t="s">
        <v>38</v>
      </c>
      <c r="F48" s="1192"/>
      <c r="G48" s="1192"/>
      <c r="H48" s="1193"/>
      <c r="I48" s="346" t="s">
        <v>503</v>
      </c>
      <c r="J48" s="347" t="s">
        <v>503</v>
      </c>
      <c r="K48" s="347" t="s">
        <v>503</v>
      </c>
      <c r="L48" s="347" t="s">
        <v>503</v>
      </c>
      <c r="M48" s="348" t="s">
        <v>503</v>
      </c>
    </row>
    <row r="49" spans="2:13" ht="27.75" customHeight="1" x14ac:dyDescent="0.15">
      <c r="B49" s="1188"/>
      <c r="C49" s="1189"/>
      <c r="D49" s="106"/>
      <c r="E49" s="1192" t="s">
        <v>39</v>
      </c>
      <c r="F49" s="1192"/>
      <c r="G49" s="1192"/>
      <c r="H49" s="1193"/>
      <c r="I49" s="346" t="s">
        <v>503</v>
      </c>
      <c r="J49" s="347" t="s">
        <v>503</v>
      </c>
      <c r="K49" s="347" t="s">
        <v>503</v>
      </c>
      <c r="L49" s="347" t="s">
        <v>503</v>
      </c>
      <c r="M49" s="348" t="s">
        <v>503</v>
      </c>
    </row>
    <row r="50" spans="2:13" ht="27.75" customHeight="1" x14ac:dyDescent="0.15">
      <c r="B50" s="1197" t="s">
        <v>40</v>
      </c>
      <c r="C50" s="1198"/>
      <c r="D50" s="109"/>
      <c r="E50" s="1192" t="s">
        <v>41</v>
      </c>
      <c r="F50" s="1192"/>
      <c r="G50" s="1192"/>
      <c r="H50" s="1193"/>
      <c r="I50" s="346">
        <v>3750</v>
      </c>
      <c r="J50" s="347">
        <v>4484</v>
      </c>
      <c r="K50" s="347">
        <v>4535</v>
      </c>
      <c r="L50" s="347">
        <v>4420</v>
      </c>
      <c r="M50" s="348">
        <v>5794</v>
      </c>
    </row>
    <row r="51" spans="2:13" ht="27.75" customHeight="1" x14ac:dyDescent="0.15">
      <c r="B51" s="1186"/>
      <c r="C51" s="1187"/>
      <c r="D51" s="106"/>
      <c r="E51" s="1192" t="s">
        <v>42</v>
      </c>
      <c r="F51" s="1192"/>
      <c r="G51" s="1192"/>
      <c r="H51" s="1193"/>
      <c r="I51" s="346">
        <v>2633</v>
      </c>
      <c r="J51" s="347">
        <v>3106</v>
      </c>
      <c r="K51" s="347">
        <v>3245</v>
      </c>
      <c r="L51" s="347">
        <v>3819</v>
      </c>
      <c r="M51" s="348">
        <v>4669</v>
      </c>
    </row>
    <row r="52" spans="2:13" ht="27.75" customHeight="1" x14ac:dyDescent="0.15">
      <c r="B52" s="1188"/>
      <c r="C52" s="1189"/>
      <c r="D52" s="106"/>
      <c r="E52" s="1192" t="s">
        <v>43</v>
      </c>
      <c r="F52" s="1192"/>
      <c r="G52" s="1192"/>
      <c r="H52" s="1193"/>
      <c r="I52" s="346">
        <v>19271</v>
      </c>
      <c r="J52" s="347">
        <v>18887</v>
      </c>
      <c r="K52" s="347">
        <v>18706</v>
      </c>
      <c r="L52" s="347">
        <v>18128</v>
      </c>
      <c r="M52" s="348">
        <v>17837</v>
      </c>
    </row>
    <row r="53" spans="2:13" ht="27.75" customHeight="1" thickBot="1" x14ac:dyDescent="0.2">
      <c r="B53" s="1199" t="s">
        <v>19</v>
      </c>
      <c r="C53" s="1200"/>
      <c r="D53" s="110"/>
      <c r="E53" s="1201" t="s">
        <v>44</v>
      </c>
      <c r="F53" s="1201"/>
      <c r="G53" s="1201"/>
      <c r="H53" s="1202"/>
      <c r="I53" s="349">
        <v>989</v>
      </c>
      <c r="J53" s="350">
        <v>-690</v>
      </c>
      <c r="K53" s="350">
        <v>-1059</v>
      </c>
      <c r="L53" s="350">
        <v>-2021</v>
      </c>
      <c r="M53" s="351">
        <v>-3550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fud8NO47DFriGDF3z/mejJCPE193g/TOdokqzcyJXu1yo/9PI5NHiA795xoV4F0MDEkV2pZPHmMatiMhed4Jg==" saltValue="LUyE2j2NlH2DiMY6nVrX1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2595</v>
      </c>
      <c r="G55" s="352">
        <v>2500</v>
      </c>
      <c r="H55" s="353">
        <v>2110</v>
      </c>
    </row>
    <row r="56" spans="2:8" ht="52.5" customHeight="1" x14ac:dyDescent="0.15">
      <c r="B56" s="122"/>
      <c r="C56" s="1213" t="s">
        <v>47</v>
      </c>
      <c r="D56" s="1213"/>
      <c r="E56" s="1214"/>
      <c r="F56" s="354">
        <v>282</v>
      </c>
      <c r="G56" s="354">
        <v>335</v>
      </c>
      <c r="H56" s="355">
        <v>370</v>
      </c>
    </row>
    <row r="57" spans="2:8" ht="53.25" customHeight="1" x14ac:dyDescent="0.15">
      <c r="B57" s="122"/>
      <c r="C57" s="1215" t="s">
        <v>48</v>
      </c>
      <c r="D57" s="1215"/>
      <c r="E57" s="1216"/>
      <c r="F57" s="356">
        <v>2441</v>
      </c>
      <c r="G57" s="356">
        <v>2368</v>
      </c>
      <c r="H57" s="357">
        <v>4085</v>
      </c>
    </row>
    <row r="58" spans="2:8" ht="45.75" customHeight="1" x14ac:dyDescent="0.15">
      <c r="B58" s="123"/>
      <c r="C58" s="1203" t="s">
        <v>566</v>
      </c>
      <c r="D58" s="1204"/>
      <c r="E58" s="1205"/>
      <c r="F58" s="358">
        <v>900</v>
      </c>
      <c r="G58" s="358">
        <v>822</v>
      </c>
      <c r="H58" s="359">
        <v>2600</v>
      </c>
    </row>
    <row r="59" spans="2:8" ht="45.75" customHeight="1" x14ac:dyDescent="0.15">
      <c r="B59" s="123"/>
      <c r="C59" s="1203" t="s">
        <v>567</v>
      </c>
      <c r="D59" s="1204"/>
      <c r="E59" s="1205"/>
      <c r="F59" s="358">
        <v>1485</v>
      </c>
      <c r="G59" s="358">
        <v>1485</v>
      </c>
      <c r="H59" s="359">
        <v>1428</v>
      </c>
    </row>
    <row r="60" spans="2:8" ht="45.75" customHeight="1" x14ac:dyDescent="0.15">
      <c r="B60" s="123"/>
      <c r="C60" s="1203" t="s">
        <v>568</v>
      </c>
      <c r="D60" s="1204"/>
      <c r="E60" s="1205"/>
      <c r="F60" s="358">
        <v>36</v>
      </c>
      <c r="G60" s="358">
        <v>36</v>
      </c>
      <c r="H60" s="359">
        <v>36</v>
      </c>
    </row>
    <row r="61" spans="2:8" ht="45.75" customHeight="1" x14ac:dyDescent="0.15">
      <c r="B61" s="123"/>
      <c r="C61" s="1203" t="s">
        <v>569</v>
      </c>
      <c r="D61" s="1204"/>
      <c r="E61" s="1205"/>
      <c r="F61" s="358">
        <v>18</v>
      </c>
      <c r="G61" s="358">
        <v>18</v>
      </c>
      <c r="H61" s="359">
        <v>18</v>
      </c>
    </row>
    <row r="62" spans="2:8" ht="45.75" customHeight="1" thickBot="1" x14ac:dyDescent="0.2">
      <c r="B62" s="124"/>
      <c r="C62" s="1206" t="s">
        <v>570</v>
      </c>
      <c r="D62" s="1207"/>
      <c r="E62" s="1208"/>
      <c r="F62" s="360">
        <v>0</v>
      </c>
      <c r="G62" s="360">
        <v>0</v>
      </c>
      <c r="H62" s="361">
        <v>1</v>
      </c>
    </row>
    <row r="63" spans="2:8" ht="52.5" customHeight="1" thickBot="1" x14ac:dyDescent="0.2">
      <c r="B63" s="125"/>
      <c r="C63" s="1209" t="s">
        <v>49</v>
      </c>
      <c r="D63" s="1209"/>
      <c r="E63" s="1210"/>
      <c r="F63" s="362">
        <v>5319</v>
      </c>
      <c r="G63" s="362">
        <v>5204</v>
      </c>
      <c r="H63" s="363">
        <v>6565</v>
      </c>
    </row>
    <row r="64" spans="2:8" x14ac:dyDescent="0.15"/>
  </sheetData>
  <sheetProtection algorithmName="SHA-512" hashValue="6Ito3TUPt6OOqIxSuIA7QU7i60OClvTEVQp3f0PRHubRYldQhgMpFio2uJ8mQnkRj/qmjnZiwZWE0P4duDdE7A==" saltValue="fBUskMdps5kmeUJsxsOY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36914</v>
      </c>
      <c r="E3" s="144"/>
      <c r="F3" s="145">
        <v>128523</v>
      </c>
      <c r="G3" s="146"/>
      <c r="H3" s="147"/>
    </row>
    <row r="4" spans="1:8" x14ac:dyDescent="0.15">
      <c r="A4" s="148"/>
      <c r="B4" s="149"/>
      <c r="C4" s="150"/>
      <c r="D4" s="151">
        <v>17734</v>
      </c>
      <c r="E4" s="152"/>
      <c r="F4" s="153">
        <v>56792</v>
      </c>
      <c r="G4" s="154"/>
      <c r="H4" s="155"/>
    </row>
    <row r="5" spans="1:8" x14ac:dyDescent="0.15">
      <c r="A5" s="136" t="s">
        <v>521</v>
      </c>
      <c r="B5" s="141"/>
      <c r="C5" s="142"/>
      <c r="D5" s="143">
        <v>52253</v>
      </c>
      <c r="E5" s="144"/>
      <c r="F5" s="145">
        <v>92919</v>
      </c>
      <c r="G5" s="146"/>
      <c r="H5" s="147"/>
    </row>
    <row r="6" spans="1:8" x14ac:dyDescent="0.15">
      <c r="A6" s="148"/>
      <c r="B6" s="149"/>
      <c r="C6" s="150"/>
      <c r="D6" s="151">
        <v>22687</v>
      </c>
      <c r="E6" s="152"/>
      <c r="F6" s="153">
        <v>54128</v>
      </c>
      <c r="G6" s="154"/>
      <c r="H6" s="155"/>
    </row>
    <row r="7" spans="1:8" x14ac:dyDescent="0.15">
      <c r="A7" s="136" t="s">
        <v>522</v>
      </c>
      <c r="B7" s="141"/>
      <c r="C7" s="142"/>
      <c r="D7" s="143">
        <v>39992</v>
      </c>
      <c r="E7" s="144"/>
      <c r="F7" s="145">
        <v>103663</v>
      </c>
      <c r="G7" s="146"/>
      <c r="H7" s="147"/>
    </row>
    <row r="8" spans="1:8" x14ac:dyDescent="0.15">
      <c r="A8" s="148"/>
      <c r="B8" s="149"/>
      <c r="C8" s="150"/>
      <c r="D8" s="151">
        <v>24780</v>
      </c>
      <c r="E8" s="152"/>
      <c r="F8" s="153">
        <v>64346</v>
      </c>
      <c r="G8" s="154"/>
      <c r="H8" s="155"/>
    </row>
    <row r="9" spans="1:8" x14ac:dyDescent="0.15">
      <c r="A9" s="136" t="s">
        <v>523</v>
      </c>
      <c r="B9" s="141"/>
      <c r="C9" s="142"/>
      <c r="D9" s="143">
        <v>56090</v>
      </c>
      <c r="E9" s="144"/>
      <c r="F9" s="145">
        <v>92012</v>
      </c>
      <c r="G9" s="146"/>
      <c r="H9" s="147"/>
    </row>
    <row r="10" spans="1:8" x14ac:dyDescent="0.15">
      <c r="A10" s="148"/>
      <c r="B10" s="149"/>
      <c r="C10" s="150"/>
      <c r="D10" s="151">
        <v>23144</v>
      </c>
      <c r="E10" s="152"/>
      <c r="F10" s="153">
        <v>61382</v>
      </c>
      <c r="G10" s="154"/>
      <c r="H10" s="155"/>
    </row>
    <row r="11" spans="1:8" x14ac:dyDescent="0.15">
      <c r="A11" s="136" t="s">
        <v>524</v>
      </c>
      <c r="B11" s="141"/>
      <c r="C11" s="142"/>
      <c r="D11" s="143">
        <v>81169</v>
      </c>
      <c r="E11" s="144"/>
      <c r="F11" s="145">
        <v>91317</v>
      </c>
      <c r="G11" s="146"/>
      <c r="H11" s="147"/>
    </row>
    <row r="12" spans="1:8" x14ac:dyDescent="0.15">
      <c r="A12" s="148"/>
      <c r="B12" s="149"/>
      <c r="C12" s="156"/>
      <c r="D12" s="151">
        <v>49378</v>
      </c>
      <c r="E12" s="152"/>
      <c r="F12" s="153">
        <v>56480</v>
      </c>
      <c r="G12" s="154"/>
      <c r="H12" s="155"/>
    </row>
    <row r="13" spans="1:8" x14ac:dyDescent="0.15">
      <c r="A13" s="136"/>
      <c r="B13" s="141"/>
      <c r="C13" s="157"/>
      <c r="D13" s="158">
        <v>53284</v>
      </c>
      <c r="E13" s="159"/>
      <c r="F13" s="160">
        <v>101687</v>
      </c>
      <c r="G13" s="161"/>
      <c r="H13" s="147"/>
    </row>
    <row r="14" spans="1:8" x14ac:dyDescent="0.15">
      <c r="A14" s="148"/>
      <c r="B14" s="149"/>
      <c r="C14" s="150"/>
      <c r="D14" s="151">
        <v>27545</v>
      </c>
      <c r="E14" s="152"/>
      <c r="F14" s="153">
        <v>58626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3.11</v>
      </c>
      <c r="C19" s="162">
        <f>ROUND(VALUE(SUBSTITUTE(実質収支比率等に係る経年分析!G$48,"▲","-")),2)</f>
        <v>5.45</v>
      </c>
      <c r="D19" s="162">
        <f>ROUND(VALUE(SUBSTITUTE(実質収支比率等に係る経年分析!H$48,"▲","-")),2)</f>
        <v>5.17</v>
      </c>
      <c r="E19" s="162">
        <f>ROUND(VALUE(SUBSTITUTE(実質収支比率等に係る経年分析!I$48,"▲","-")),2)</f>
        <v>3.72</v>
      </c>
      <c r="F19" s="162">
        <f>ROUND(VALUE(SUBSTITUTE(実質収支比率等に係る経年分析!J$48,"▲","-")),2)</f>
        <v>3.06</v>
      </c>
    </row>
    <row r="20" spans="1:11" x14ac:dyDescent="0.15">
      <c r="A20" s="162" t="s">
        <v>53</v>
      </c>
      <c r="B20" s="162">
        <f>ROUND(VALUE(SUBSTITUTE(実質収支比率等に係る経年分析!F$47,"▲","-")),2)</f>
        <v>17.72</v>
      </c>
      <c r="C20" s="162">
        <f>ROUND(VALUE(SUBSTITUTE(実質収支比率等に係る経年分析!G$47,"▲","-")),2)</f>
        <v>20.39</v>
      </c>
      <c r="D20" s="162">
        <f>ROUND(VALUE(SUBSTITUTE(実質収支比率等に係る経年分析!H$47,"▲","-")),2)</f>
        <v>21.43</v>
      </c>
      <c r="E20" s="162">
        <f>ROUND(VALUE(SUBSTITUTE(実質収支比率等に係る経年分析!I$47,"▲","-")),2)</f>
        <v>20.329999999999998</v>
      </c>
      <c r="F20" s="162">
        <f>ROUND(VALUE(SUBSTITUTE(実質収支比率等に係る経年分析!J$47,"▲","-")),2)</f>
        <v>16.79</v>
      </c>
    </row>
    <row r="21" spans="1:11" x14ac:dyDescent="0.15">
      <c r="A21" s="162" t="s">
        <v>54</v>
      </c>
      <c r="B21" s="162">
        <f>IF(ISNUMBER(VALUE(SUBSTITUTE(実質収支比率等に係る経年分析!F$49,"▲","-"))),ROUND(VALUE(SUBSTITUTE(実質収支比率等に係る経年分析!F$49,"▲","-")),2),NA())</f>
        <v>-3.57</v>
      </c>
      <c r="C21" s="162">
        <f>IF(ISNUMBER(VALUE(SUBSTITUTE(実質収支比率等に係る経年分析!G$49,"▲","-"))),ROUND(VALUE(SUBSTITUTE(実質収支比率等に係る経年分析!G$49,"▲","-")),2),NA())</f>
        <v>4.8</v>
      </c>
      <c r="D21" s="162">
        <f>IF(ISNUMBER(VALUE(SUBSTITUTE(実質収支比率等に係る経年分析!H$49,"▲","-"))),ROUND(VALUE(SUBSTITUTE(実質収支比率等に係る経年分析!H$49,"▲","-")),2),NA())</f>
        <v>-2.65</v>
      </c>
      <c r="E21" s="162">
        <f>IF(ISNUMBER(VALUE(SUBSTITUTE(実質収支比率等に係る経年分析!I$49,"▲","-"))),ROUND(VALUE(SUBSTITUTE(実質収支比率等に係る経年分析!I$49,"▲","-")),2),NA())</f>
        <v>-4.75</v>
      </c>
      <c r="F21" s="162">
        <f>IF(ISNUMBER(VALUE(SUBSTITUTE(実質収支比率等に係る経年分析!J$49,"▲","-"))),ROUND(VALUE(SUBSTITUTE(実質収支比率等に係る経年分析!J$49,"▲","-")),2),NA())</f>
        <v>-5.5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土地取得特別会計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0.62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0.14000000000000001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0.28000000000000003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0.08</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0.21</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0.14000000000000001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0.77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v>
      </c>
    </row>
    <row r="34" spans="1:16" x14ac:dyDescent="0.15">
      <c r="A34" s="163" t="str">
        <f>IF(連結実質赤字比率に係る赤字・黒字の構成分析!C$36="",NA(),連結実質赤字比率に係る赤字・黒字の構成分析!C$36)</f>
        <v>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3.23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5.17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4.24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1.86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3.11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5.44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5.17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3.71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3.06</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7.75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7.46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8.64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8.4600000000000009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8.8800000000000008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2064</v>
      </c>
      <c r="E42" s="164"/>
      <c r="F42" s="164"/>
      <c r="G42" s="164">
        <f>'実質公債費比率（分子）の構造'!L$52</f>
        <v>2116</v>
      </c>
      <c r="H42" s="164"/>
      <c r="I42" s="164"/>
      <c r="J42" s="164">
        <f>'実質公債費比率（分子）の構造'!M$52</f>
        <v>2157</v>
      </c>
      <c r="K42" s="164"/>
      <c r="L42" s="164"/>
      <c r="M42" s="164">
        <f>'実質公債費比率（分子）の構造'!N$52</f>
        <v>2170</v>
      </c>
      <c r="N42" s="164"/>
      <c r="O42" s="164"/>
      <c r="P42" s="164">
        <f>'実質公債費比率（分子）の構造'!O$52</f>
        <v>2136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138</v>
      </c>
      <c r="C44" s="164"/>
      <c r="D44" s="164"/>
      <c r="E44" s="164">
        <f>'実質公債費比率（分子）の構造'!L$50</f>
        <v>129</v>
      </c>
      <c r="F44" s="164"/>
      <c r="G44" s="164"/>
      <c r="H44" s="164">
        <f>'実質公債費比率（分子）の構造'!M$50</f>
        <v>117</v>
      </c>
      <c r="I44" s="164"/>
      <c r="J44" s="164"/>
      <c r="K44" s="164">
        <f>'実質公債費比率（分子）の構造'!N$50</f>
        <v>106</v>
      </c>
      <c r="L44" s="164"/>
      <c r="M44" s="164"/>
      <c r="N44" s="164">
        <f>'実質公債費比率（分子）の構造'!O$50</f>
        <v>97</v>
      </c>
      <c r="O44" s="164"/>
      <c r="P44" s="164"/>
    </row>
    <row r="45" spans="1:16" x14ac:dyDescent="0.15">
      <c r="A45" s="164" t="s">
        <v>63</v>
      </c>
      <c r="B45" s="164">
        <f>'実質公債費比率（分子）の構造'!K$49</f>
        <v>77</v>
      </c>
      <c r="C45" s="164"/>
      <c r="D45" s="164"/>
      <c r="E45" s="164">
        <f>'実質公債費比率（分子）の構造'!L$49</f>
        <v>38</v>
      </c>
      <c r="F45" s="164"/>
      <c r="G45" s="164"/>
      <c r="H45" s="164">
        <f>'実質公債費比率（分子）の構造'!M$49</f>
        <v>38</v>
      </c>
      <c r="I45" s="164"/>
      <c r="J45" s="164"/>
      <c r="K45" s="164">
        <f>'実質公債費比率（分子）の構造'!N$49</f>
        <v>38</v>
      </c>
      <c r="L45" s="164"/>
      <c r="M45" s="164"/>
      <c r="N45" s="164">
        <f>'実質公債費比率（分子）の構造'!O$49</f>
        <v>38</v>
      </c>
      <c r="O45" s="164"/>
      <c r="P45" s="164"/>
    </row>
    <row r="46" spans="1:16" x14ac:dyDescent="0.15">
      <c r="A46" s="164" t="s">
        <v>64</v>
      </c>
      <c r="B46" s="164">
        <f>'実質公債費比率（分子）の構造'!K$48</f>
        <v>734</v>
      </c>
      <c r="C46" s="164"/>
      <c r="D46" s="164"/>
      <c r="E46" s="164">
        <f>'実質公債費比率（分子）の構造'!L$48</f>
        <v>691</v>
      </c>
      <c r="F46" s="164"/>
      <c r="G46" s="164"/>
      <c r="H46" s="164">
        <f>'実質公債費比率（分子）の構造'!M$48</f>
        <v>669</v>
      </c>
      <c r="I46" s="164"/>
      <c r="J46" s="164"/>
      <c r="K46" s="164">
        <f>'実質公債費比率（分子）の構造'!N$48</f>
        <v>644</v>
      </c>
      <c r="L46" s="164"/>
      <c r="M46" s="164"/>
      <c r="N46" s="164">
        <f>'実質公債費比率（分子）の構造'!O$48</f>
        <v>668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2065</v>
      </c>
      <c r="C49" s="164"/>
      <c r="D49" s="164"/>
      <c r="E49" s="164">
        <f>'実質公債費比率（分子）の構造'!L$45</f>
        <v>2200</v>
      </c>
      <c r="F49" s="164"/>
      <c r="G49" s="164"/>
      <c r="H49" s="164">
        <f>'実質公債費比率（分子）の構造'!M$45</f>
        <v>2324</v>
      </c>
      <c r="I49" s="164"/>
      <c r="J49" s="164"/>
      <c r="K49" s="164">
        <f>'実質公債費比率（分子）の構造'!N$45</f>
        <v>2243</v>
      </c>
      <c r="L49" s="164"/>
      <c r="M49" s="164"/>
      <c r="N49" s="164">
        <f>'実質公債費比率（分子）の構造'!O$45</f>
        <v>2049</v>
      </c>
      <c r="O49" s="164"/>
      <c r="P49" s="164"/>
    </row>
    <row r="50" spans="1:16" x14ac:dyDescent="0.15">
      <c r="A50" s="164" t="s">
        <v>67</v>
      </c>
      <c r="B50" s="164" t="e">
        <f>NA()</f>
        <v>#N/A</v>
      </c>
      <c r="C50" s="164">
        <f>IF(ISNUMBER('実質公債費比率（分子）の構造'!K$53),'実質公債費比率（分子）の構造'!K$53,NA())</f>
        <v>950</v>
      </c>
      <c r="D50" s="164" t="e">
        <f>NA()</f>
        <v>#N/A</v>
      </c>
      <c r="E50" s="164" t="e">
        <f>NA()</f>
        <v>#N/A</v>
      </c>
      <c r="F50" s="164">
        <f>IF(ISNUMBER('実質公債費比率（分子）の構造'!L$53),'実質公債費比率（分子）の構造'!L$53,NA())</f>
        <v>942</v>
      </c>
      <c r="G50" s="164" t="e">
        <f>NA()</f>
        <v>#N/A</v>
      </c>
      <c r="H50" s="164" t="e">
        <f>NA()</f>
        <v>#N/A</v>
      </c>
      <c r="I50" s="164">
        <f>IF(ISNUMBER('実質公債費比率（分子）の構造'!M$53),'実質公債費比率（分子）の構造'!M$53,NA())</f>
        <v>991</v>
      </c>
      <c r="J50" s="164" t="e">
        <f>NA()</f>
        <v>#N/A</v>
      </c>
      <c r="K50" s="164" t="e">
        <f>NA()</f>
        <v>#N/A</v>
      </c>
      <c r="L50" s="164">
        <f>IF(ISNUMBER('実質公債費比率（分子）の構造'!N$53),'実質公債費比率（分子）の構造'!N$53,NA())</f>
        <v>861</v>
      </c>
      <c r="M50" s="164" t="e">
        <f>NA()</f>
        <v>#N/A</v>
      </c>
      <c r="N50" s="164" t="e">
        <f>NA()</f>
        <v>#N/A</v>
      </c>
      <c r="O50" s="164">
        <f>IF(ISNUMBER('実質公債費比率（分子）の構造'!O$53),'実質公債費比率（分子）の構造'!O$53,NA())</f>
        <v>716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19271</v>
      </c>
      <c r="E56" s="163"/>
      <c r="F56" s="163"/>
      <c r="G56" s="163">
        <f>'将来負担比率（分子）の構造'!J$52</f>
        <v>18887</v>
      </c>
      <c r="H56" s="163"/>
      <c r="I56" s="163"/>
      <c r="J56" s="163">
        <f>'将来負担比率（分子）の構造'!K$52</f>
        <v>18706</v>
      </c>
      <c r="K56" s="163"/>
      <c r="L56" s="163"/>
      <c r="M56" s="163">
        <f>'将来負担比率（分子）の構造'!L$52</f>
        <v>18128</v>
      </c>
      <c r="N56" s="163"/>
      <c r="O56" s="163"/>
      <c r="P56" s="163">
        <f>'将来負担比率（分子）の構造'!M$52</f>
        <v>17837</v>
      </c>
    </row>
    <row r="57" spans="1:16" x14ac:dyDescent="0.15">
      <c r="A57" s="163" t="s">
        <v>42</v>
      </c>
      <c r="B57" s="163"/>
      <c r="C57" s="163"/>
      <c r="D57" s="163">
        <f>'将来負担比率（分子）の構造'!I$51</f>
        <v>2633</v>
      </c>
      <c r="E57" s="163"/>
      <c r="F57" s="163"/>
      <c r="G57" s="163">
        <f>'将来負担比率（分子）の構造'!J$51</f>
        <v>3106</v>
      </c>
      <c r="H57" s="163"/>
      <c r="I57" s="163"/>
      <c r="J57" s="163">
        <f>'将来負担比率（分子）の構造'!K$51</f>
        <v>3245</v>
      </c>
      <c r="K57" s="163"/>
      <c r="L57" s="163"/>
      <c r="M57" s="163">
        <f>'将来負担比率（分子）の構造'!L$51</f>
        <v>3819</v>
      </c>
      <c r="N57" s="163"/>
      <c r="O57" s="163"/>
      <c r="P57" s="163">
        <f>'将来負担比率（分子）の構造'!M$51</f>
        <v>4669</v>
      </c>
    </row>
    <row r="58" spans="1:16" x14ac:dyDescent="0.15">
      <c r="A58" s="163" t="s">
        <v>41</v>
      </c>
      <c r="B58" s="163"/>
      <c r="C58" s="163"/>
      <c r="D58" s="163">
        <f>'将来負担比率（分子）の構造'!I$50</f>
        <v>3750</v>
      </c>
      <c r="E58" s="163"/>
      <c r="F58" s="163"/>
      <c r="G58" s="163">
        <f>'将来負担比率（分子）の構造'!J$50</f>
        <v>4484</v>
      </c>
      <c r="H58" s="163"/>
      <c r="I58" s="163"/>
      <c r="J58" s="163">
        <f>'将来負担比率（分子）の構造'!K$50</f>
        <v>4535</v>
      </c>
      <c r="K58" s="163"/>
      <c r="L58" s="163"/>
      <c r="M58" s="163">
        <f>'将来負担比率（分子）の構造'!L$50</f>
        <v>4420</v>
      </c>
      <c r="N58" s="163"/>
      <c r="O58" s="163"/>
      <c r="P58" s="163">
        <f>'将来負担比率（分子）の構造'!M$50</f>
        <v>5794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76</v>
      </c>
      <c r="C62" s="163"/>
      <c r="D62" s="163"/>
      <c r="E62" s="163">
        <f>'将来負担比率（分子）の構造'!J$45</f>
        <v>27</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15">
      <c r="A63" s="163" t="s">
        <v>34</v>
      </c>
      <c r="B63" s="163">
        <f>'将来負担比率（分子）の構造'!I$44</f>
        <v>258</v>
      </c>
      <c r="C63" s="163"/>
      <c r="D63" s="163"/>
      <c r="E63" s="163">
        <f>'将来負担比率（分子）の構造'!J$44</f>
        <v>219</v>
      </c>
      <c r="F63" s="163"/>
      <c r="G63" s="163"/>
      <c r="H63" s="163">
        <f>'将来負担比率（分子）の構造'!K$44</f>
        <v>182</v>
      </c>
      <c r="I63" s="163"/>
      <c r="J63" s="163"/>
      <c r="K63" s="163">
        <f>'将来負担比率（分子）の構造'!L$44</f>
        <v>144</v>
      </c>
      <c r="L63" s="163"/>
      <c r="M63" s="163"/>
      <c r="N63" s="163">
        <f>'将来負担比率（分子）の構造'!M$44</f>
        <v>107</v>
      </c>
      <c r="O63" s="163"/>
      <c r="P63" s="163"/>
    </row>
    <row r="64" spans="1:16" x14ac:dyDescent="0.15">
      <c r="A64" s="163" t="s">
        <v>33</v>
      </c>
      <c r="B64" s="163">
        <f>'将来負担比率（分子）の構造'!I$43</f>
        <v>6788</v>
      </c>
      <c r="C64" s="163"/>
      <c r="D64" s="163"/>
      <c r="E64" s="163">
        <f>'将来負担比率（分子）の構造'!J$43</f>
        <v>6504</v>
      </c>
      <c r="F64" s="163"/>
      <c r="G64" s="163"/>
      <c r="H64" s="163">
        <f>'将来負担比率（分子）の構造'!K$43</f>
        <v>6680</v>
      </c>
      <c r="I64" s="163"/>
      <c r="J64" s="163"/>
      <c r="K64" s="163">
        <f>'将来負担比率（分子）の構造'!L$43</f>
        <v>6731</v>
      </c>
      <c r="L64" s="163"/>
      <c r="M64" s="163"/>
      <c r="N64" s="163">
        <f>'将来負担比率（分子）の構造'!M$43</f>
        <v>6739</v>
      </c>
      <c r="O64" s="163"/>
      <c r="P64" s="163"/>
    </row>
    <row r="65" spans="1:16" x14ac:dyDescent="0.15">
      <c r="A65" s="163" t="s">
        <v>32</v>
      </c>
      <c r="B65" s="163">
        <f>'将来負担比率（分子）の構造'!I$42</f>
        <v>1082</v>
      </c>
      <c r="C65" s="163"/>
      <c r="D65" s="163"/>
      <c r="E65" s="163">
        <f>'将来負担比率（分子）の構造'!J$42</f>
        <v>957</v>
      </c>
      <c r="F65" s="163"/>
      <c r="G65" s="163"/>
      <c r="H65" s="163">
        <f>'将来負担比率（分子）の構造'!K$42</f>
        <v>843</v>
      </c>
      <c r="I65" s="163"/>
      <c r="J65" s="163"/>
      <c r="K65" s="163">
        <f>'将来負担比率（分子）の構造'!L$42</f>
        <v>740</v>
      </c>
      <c r="L65" s="163"/>
      <c r="M65" s="163"/>
      <c r="N65" s="163">
        <f>'将来負担比率（分子）の構造'!M$42</f>
        <v>902</v>
      </c>
      <c r="O65" s="163"/>
      <c r="P65" s="163"/>
    </row>
    <row r="66" spans="1:16" x14ac:dyDescent="0.15">
      <c r="A66" s="163" t="s">
        <v>31</v>
      </c>
      <c r="B66" s="163">
        <f>'将来負担比率（分子）の構造'!I$41</f>
        <v>18438</v>
      </c>
      <c r="C66" s="163"/>
      <c r="D66" s="163"/>
      <c r="E66" s="163">
        <f>'将来負担比率（分子）の構造'!J$41</f>
        <v>18079</v>
      </c>
      <c r="F66" s="163"/>
      <c r="G66" s="163"/>
      <c r="H66" s="163">
        <f>'将来負担比率（分子）の構造'!K$41</f>
        <v>17721</v>
      </c>
      <c r="I66" s="163"/>
      <c r="J66" s="163"/>
      <c r="K66" s="163">
        <f>'将来負担比率（分子）の構造'!L$41</f>
        <v>16731</v>
      </c>
      <c r="L66" s="163"/>
      <c r="M66" s="163"/>
      <c r="N66" s="163">
        <f>'将来負担比率（分子）の構造'!M$41</f>
        <v>17002</v>
      </c>
      <c r="O66" s="163"/>
      <c r="P66" s="163"/>
    </row>
    <row r="67" spans="1:16" x14ac:dyDescent="0.15">
      <c r="A67" s="163" t="s">
        <v>71</v>
      </c>
      <c r="B67" s="163" t="e">
        <f>NA()</f>
        <v>#N/A</v>
      </c>
      <c r="C67" s="163">
        <f>IF(ISNUMBER('将来負担比率（分子）の構造'!I$53), IF('将来負担比率（分子）の構造'!I$53 &lt; 0, 0, '将来負担比率（分子）の構造'!I$53), NA())</f>
        <v>989</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2595</v>
      </c>
      <c r="C72" s="167">
        <f>基金残高に係る経年分析!G55</f>
        <v>2500</v>
      </c>
      <c r="D72" s="167">
        <f>基金残高に係る経年分析!H55</f>
        <v>2110</v>
      </c>
    </row>
    <row r="73" spans="1:16" x14ac:dyDescent="0.15">
      <c r="A73" s="166" t="s">
        <v>74</v>
      </c>
      <c r="B73" s="167">
        <f>基金残高に係る経年分析!F56</f>
        <v>282</v>
      </c>
      <c r="C73" s="167">
        <f>基金残高に係る経年分析!G56</f>
        <v>335</v>
      </c>
      <c r="D73" s="167">
        <f>基金残高に係る経年分析!H56</f>
        <v>370</v>
      </c>
    </row>
    <row r="74" spans="1:16" x14ac:dyDescent="0.15">
      <c r="A74" s="166" t="s">
        <v>75</v>
      </c>
      <c r="B74" s="167">
        <f>基金残高に係る経年分析!F57</f>
        <v>2441</v>
      </c>
      <c r="C74" s="167">
        <f>基金残高に係る経年分析!G57</f>
        <v>2368</v>
      </c>
      <c r="D74" s="167">
        <f>基金残高に係る経年分析!H57</f>
        <v>4085</v>
      </c>
    </row>
  </sheetData>
  <sheetProtection algorithmName="SHA-512" hashValue="y1VLcqwgekDz04ZPAvHnBnIzOmAkPQ0MPH5Tp6ZabwFiyfZ3laJ326HsfjffCPTv6K8XiMj8D8O6maEHanvj3w==" saltValue="bKHqF2haGLs8rJpm0yVD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7521589</v>
      </c>
      <c r="S5" s="613"/>
      <c r="T5" s="613"/>
      <c r="U5" s="613"/>
      <c r="V5" s="613"/>
      <c r="W5" s="613"/>
      <c r="X5" s="613"/>
      <c r="Y5" s="614"/>
      <c r="Z5" s="615">
        <v>28.9</v>
      </c>
      <c r="AA5" s="615"/>
      <c r="AB5" s="615"/>
      <c r="AC5" s="615"/>
      <c r="AD5" s="616">
        <v>7178927</v>
      </c>
      <c r="AE5" s="616"/>
      <c r="AF5" s="616"/>
      <c r="AG5" s="616"/>
      <c r="AH5" s="616"/>
      <c r="AI5" s="616"/>
      <c r="AJ5" s="616"/>
      <c r="AK5" s="616"/>
      <c r="AL5" s="617">
        <v>55.9</v>
      </c>
      <c r="AM5" s="618"/>
      <c r="AN5" s="618"/>
      <c r="AO5" s="619"/>
      <c r="AP5" s="609" t="s">
        <v>217</v>
      </c>
      <c r="AQ5" s="610"/>
      <c r="AR5" s="610"/>
      <c r="AS5" s="610"/>
      <c r="AT5" s="610"/>
      <c r="AU5" s="610"/>
      <c r="AV5" s="610"/>
      <c r="AW5" s="610"/>
      <c r="AX5" s="610"/>
      <c r="AY5" s="610"/>
      <c r="AZ5" s="610"/>
      <c r="BA5" s="610"/>
      <c r="BB5" s="610"/>
      <c r="BC5" s="610"/>
      <c r="BD5" s="610"/>
      <c r="BE5" s="610"/>
      <c r="BF5" s="611"/>
      <c r="BG5" s="623">
        <v>7178927</v>
      </c>
      <c r="BH5" s="624"/>
      <c r="BI5" s="624"/>
      <c r="BJ5" s="624"/>
      <c r="BK5" s="624"/>
      <c r="BL5" s="624"/>
      <c r="BM5" s="624"/>
      <c r="BN5" s="625"/>
      <c r="BO5" s="626">
        <v>95.4</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297170</v>
      </c>
      <c r="S6" s="624"/>
      <c r="T6" s="624"/>
      <c r="U6" s="624"/>
      <c r="V6" s="624"/>
      <c r="W6" s="624"/>
      <c r="X6" s="624"/>
      <c r="Y6" s="625"/>
      <c r="Z6" s="626">
        <v>1.1000000000000001</v>
      </c>
      <c r="AA6" s="626"/>
      <c r="AB6" s="626"/>
      <c r="AC6" s="626"/>
      <c r="AD6" s="627">
        <v>297170</v>
      </c>
      <c r="AE6" s="627"/>
      <c r="AF6" s="627"/>
      <c r="AG6" s="627"/>
      <c r="AH6" s="627"/>
      <c r="AI6" s="627"/>
      <c r="AJ6" s="627"/>
      <c r="AK6" s="627"/>
      <c r="AL6" s="628">
        <v>2.2999999999999998</v>
      </c>
      <c r="AM6" s="629"/>
      <c r="AN6" s="629"/>
      <c r="AO6" s="630"/>
      <c r="AP6" s="620" t="s">
        <v>222</v>
      </c>
      <c r="AQ6" s="621"/>
      <c r="AR6" s="621"/>
      <c r="AS6" s="621"/>
      <c r="AT6" s="621"/>
      <c r="AU6" s="621"/>
      <c r="AV6" s="621"/>
      <c r="AW6" s="621"/>
      <c r="AX6" s="621"/>
      <c r="AY6" s="621"/>
      <c r="AZ6" s="621"/>
      <c r="BA6" s="621"/>
      <c r="BB6" s="621"/>
      <c r="BC6" s="621"/>
      <c r="BD6" s="621"/>
      <c r="BE6" s="621"/>
      <c r="BF6" s="622"/>
      <c r="BG6" s="623">
        <v>7178927</v>
      </c>
      <c r="BH6" s="624"/>
      <c r="BI6" s="624"/>
      <c r="BJ6" s="624"/>
      <c r="BK6" s="624"/>
      <c r="BL6" s="624"/>
      <c r="BM6" s="624"/>
      <c r="BN6" s="625"/>
      <c r="BO6" s="626">
        <v>95.4</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152573</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152573</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3292</v>
      </c>
      <c r="S7" s="624"/>
      <c r="T7" s="624"/>
      <c r="U7" s="624"/>
      <c r="V7" s="624"/>
      <c r="W7" s="624"/>
      <c r="X7" s="624"/>
      <c r="Y7" s="625"/>
      <c r="Z7" s="626">
        <v>0</v>
      </c>
      <c r="AA7" s="626"/>
      <c r="AB7" s="626"/>
      <c r="AC7" s="626"/>
      <c r="AD7" s="627">
        <v>3292</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2936345</v>
      </c>
      <c r="BH7" s="624"/>
      <c r="BI7" s="624"/>
      <c r="BJ7" s="624"/>
      <c r="BK7" s="624"/>
      <c r="BL7" s="624"/>
      <c r="BM7" s="624"/>
      <c r="BN7" s="625"/>
      <c r="BO7" s="626">
        <v>39</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4210588</v>
      </c>
      <c r="CS7" s="624"/>
      <c r="CT7" s="624"/>
      <c r="CU7" s="624"/>
      <c r="CV7" s="624"/>
      <c r="CW7" s="624"/>
      <c r="CX7" s="624"/>
      <c r="CY7" s="625"/>
      <c r="CZ7" s="626">
        <v>17</v>
      </c>
      <c r="DA7" s="626"/>
      <c r="DB7" s="626"/>
      <c r="DC7" s="626"/>
      <c r="DD7" s="632">
        <v>112511</v>
      </c>
      <c r="DE7" s="624"/>
      <c r="DF7" s="624"/>
      <c r="DG7" s="624"/>
      <c r="DH7" s="624"/>
      <c r="DI7" s="624"/>
      <c r="DJ7" s="624"/>
      <c r="DK7" s="624"/>
      <c r="DL7" s="624"/>
      <c r="DM7" s="624"/>
      <c r="DN7" s="624"/>
      <c r="DO7" s="624"/>
      <c r="DP7" s="625"/>
      <c r="DQ7" s="632">
        <v>1740646</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60554</v>
      </c>
      <c r="S8" s="624"/>
      <c r="T8" s="624"/>
      <c r="U8" s="624"/>
      <c r="V8" s="624"/>
      <c r="W8" s="624"/>
      <c r="X8" s="624"/>
      <c r="Y8" s="625"/>
      <c r="Z8" s="626">
        <v>0.2</v>
      </c>
      <c r="AA8" s="626"/>
      <c r="AB8" s="626"/>
      <c r="AC8" s="626"/>
      <c r="AD8" s="627">
        <v>60554</v>
      </c>
      <c r="AE8" s="627"/>
      <c r="AF8" s="627"/>
      <c r="AG8" s="627"/>
      <c r="AH8" s="627"/>
      <c r="AI8" s="627"/>
      <c r="AJ8" s="627"/>
      <c r="AK8" s="627"/>
      <c r="AL8" s="628">
        <v>0.5</v>
      </c>
      <c r="AM8" s="629"/>
      <c r="AN8" s="629"/>
      <c r="AO8" s="630"/>
      <c r="AP8" s="620" t="s">
        <v>228</v>
      </c>
      <c r="AQ8" s="621"/>
      <c r="AR8" s="621"/>
      <c r="AS8" s="621"/>
      <c r="AT8" s="621"/>
      <c r="AU8" s="621"/>
      <c r="AV8" s="621"/>
      <c r="AW8" s="621"/>
      <c r="AX8" s="621"/>
      <c r="AY8" s="621"/>
      <c r="AZ8" s="621"/>
      <c r="BA8" s="621"/>
      <c r="BB8" s="621"/>
      <c r="BC8" s="621"/>
      <c r="BD8" s="621"/>
      <c r="BE8" s="621"/>
      <c r="BF8" s="622"/>
      <c r="BG8" s="623">
        <v>80735</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7251243</v>
      </c>
      <c r="CS8" s="624"/>
      <c r="CT8" s="624"/>
      <c r="CU8" s="624"/>
      <c r="CV8" s="624"/>
      <c r="CW8" s="624"/>
      <c r="CX8" s="624"/>
      <c r="CY8" s="625"/>
      <c r="CZ8" s="626">
        <v>29.3</v>
      </c>
      <c r="DA8" s="626"/>
      <c r="DB8" s="626"/>
      <c r="DC8" s="626"/>
      <c r="DD8" s="632">
        <v>57235</v>
      </c>
      <c r="DE8" s="624"/>
      <c r="DF8" s="624"/>
      <c r="DG8" s="624"/>
      <c r="DH8" s="624"/>
      <c r="DI8" s="624"/>
      <c r="DJ8" s="624"/>
      <c r="DK8" s="624"/>
      <c r="DL8" s="624"/>
      <c r="DM8" s="624"/>
      <c r="DN8" s="624"/>
      <c r="DO8" s="624"/>
      <c r="DP8" s="625"/>
      <c r="DQ8" s="632">
        <v>3778479</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104363</v>
      </c>
      <c r="S9" s="624"/>
      <c r="T9" s="624"/>
      <c r="U9" s="624"/>
      <c r="V9" s="624"/>
      <c r="W9" s="624"/>
      <c r="X9" s="624"/>
      <c r="Y9" s="625"/>
      <c r="Z9" s="626">
        <v>0.4</v>
      </c>
      <c r="AA9" s="626"/>
      <c r="AB9" s="626"/>
      <c r="AC9" s="626"/>
      <c r="AD9" s="627">
        <v>104363</v>
      </c>
      <c r="AE9" s="627"/>
      <c r="AF9" s="627"/>
      <c r="AG9" s="627"/>
      <c r="AH9" s="627"/>
      <c r="AI9" s="627"/>
      <c r="AJ9" s="627"/>
      <c r="AK9" s="627"/>
      <c r="AL9" s="628">
        <v>0.8</v>
      </c>
      <c r="AM9" s="629"/>
      <c r="AN9" s="629"/>
      <c r="AO9" s="630"/>
      <c r="AP9" s="620" t="s">
        <v>231</v>
      </c>
      <c r="AQ9" s="621"/>
      <c r="AR9" s="621"/>
      <c r="AS9" s="621"/>
      <c r="AT9" s="621"/>
      <c r="AU9" s="621"/>
      <c r="AV9" s="621"/>
      <c r="AW9" s="621"/>
      <c r="AX9" s="621"/>
      <c r="AY9" s="621"/>
      <c r="AZ9" s="621"/>
      <c r="BA9" s="621"/>
      <c r="BB9" s="621"/>
      <c r="BC9" s="621"/>
      <c r="BD9" s="621"/>
      <c r="BE9" s="621"/>
      <c r="BF9" s="622"/>
      <c r="BG9" s="623">
        <v>2385291</v>
      </c>
      <c r="BH9" s="624"/>
      <c r="BI9" s="624"/>
      <c r="BJ9" s="624"/>
      <c r="BK9" s="624"/>
      <c r="BL9" s="624"/>
      <c r="BM9" s="624"/>
      <c r="BN9" s="625"/>
      <c r="BO9" s="626">
        <v>31.7</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2683058</v>
      </c>
      <c r="CS9" s="624"/>
      <c r="CT9" s="624"/>
      <c r="CU9" s="624"/>
      <c r="CV9" s="624"/>
      <c r="CW9" s="624"/>
      <c r="CX9" s="624"/>
      <c r="CY9" s="625"/>
      <c r="CZ9" s="626">
        <v>10.9</v>
      </c>
      <c r="DA9" s="626"/>
      <c r="DB9" s="626"/>
      <c r="DC9" s="626"/>
      <c r="DD9" s="632">
        <v>54553</v>
      </c>
      <c r="DE9" s="624"/>
      <c r="DF9" s="624"/>
      <c r="DG9" s="624"/>
      <c r="DH9" s="624"/>
      <c r="DI9" s="624"/>
      <c r="DJ9" s="624"/>
      <c r="DK9" s="624"/>
      <c r="DL9" s="624"/>
      <c r="DM9" s="624"/>
      <c r="DN9" s="624"/>
      <c r="DO9" s="624"/>
      <c r="DP9" s="625"/>
      <c r="DQ9" s="632">
        <v>2535716</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136720</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417262</v>
      </c>
      <c r="CS10" s="624"/>
      <c r="CT10" s="624"/>
      <c r="CU10" s="624"/>
      <c r="CV10" s="624"/>
      <c r="CW10" s="624"/>
      <c r="CX10" s="624"/>
      <c r="CY10" s="625"/>
      <c r="CZ10" s="626">
        <v>1.7</v>
      </c>
      <c r="DA10" s="626"/>
      <c r="DB10" s="626"/>
      <c r="DC10" s="626"/>
      <c r="DD10" s="632" t="s">
        <v>122</v>
      </c>
      <c r="DE10" s="624"/>
      <c r="DF10" s="624"/>
      <c r="DG10" s="624"/>
      <c r="DH10" s="624"/>
      <c r="DI10" s="624"/>
      <c r="DJ10" s="624"/>
      <c r="DK10" s="624"/>
      <c r="DL10" s="624"/>
      <c r="DM10" s="624"/>
      <c r="DN10" s="624"/>
      <c r="DO10" s="624"/>
      <c r="DP10" s="625"/>
      <c r="DQ10" s="632">
        <v>5391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1252557</v>
      </c>
      <c r="S11" s="624"/>
      <c r="T11" s="624"/>
      <c r="U11" s="624"/>
      <c r="V11" s="624"/>
      <c r="W11" s="624"/>
      <c r="X11" s="624"/>
      <c r="Y11" s="625"/>
      <c r="Z11" s="628">
        <v>4.8</v>
      </c>
      <c r="AA11" s="629"/>
      <c r="AB11" s="629"/>
      <c r="AC11" s="635"/>
      <c r="AD11" s="632">
        <v>1252557</v>
      </c>
      <c r="AE11" s="624"/>
      <c r="AF11" s="624"/>
      <c r="AG11" s="624"/>
      <c r="AH11" s="624"/>
      <c r="AI11" s="624"/>
      <c r="AJ11" s="624"/>
      <c r="AK11" s="625"/>
      <c r="AL11" s="628">
        <v>9.6999999999999993</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333599</v>
      </c>
      <c r="BH11" s="624"/>
      <c r="BI11" s="624"/>
      <c r="BJ11" s="624"/>
      <c r="BK11" s="624"/>
      <c r="BL11" s="624"/>
      <c r="BM11" s="624"/>
      <c r="BN11" s="625"/>
      <c r="BO11" s="626">
        <v>4.4000000000000004</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435992</v>
      </c>
      <c r="CS11" s="624"/>
      <c r="CT11" s="624"/>
      <c r="CU11" s="624"/>
      <c r="CV11" s="624"/>
      <c r="CW11" s="624"/>
      <c r="CX11" s="624"/>
      <c r="CY11" s="625"/>
      <c r="CZ11" s="626">
        <v>1.8</v>
      </c>
      <c r="DA11" s="626"/>
      <c r="DB11" s="626"/>
      <c r="DC11" s="626"/>
      <c r="DD11" s="632">
        <v>161624</v>
      </c>
      <c r="DE11" s="624"/>
      <c r="DF11" s="624"/>
      <c r="DG11" s="624"/>
      <c r="DH11" s="624"/>
      <c r="DI11" s="624"/>
      <c r="DJ11" s="624"/>
      <c r="DK11" s="624"/>
      <c r="DL11" s="624"/>
      <c r="DM11" s="624"/>
      <c r="DN11" s="624"/>
      <c r="DO11" s="624"/>
      <c r="DP11" s="625"/>
      <c r="DQ11" s="632">
        <v>336619</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49997</v>
      </c>
      <c r="S12" s="624"/>
      <c r="T12" s="624"/>
      <c r="U12" s="624"/>
      <c r="V12" s="624"/>
      <c r="W12" s="624"/>
      <c r="X12" s="624"/>
      <c r="Y12" s="625"/>
      <c r="Z12" s="626">
        <v>0.2</v>
      </c>
      <c r="AA12" s="626"/>
      <c r="AB12" s="626"/>
      <c r="AC12" s="626"/>
      <c r="AD12" s="627">
        <v>49997</v>
      </c>
      <c r="AE12" s="627"/>
      <c r="AF12" s="627"/>
      <c r="AG12" s="627"/>
      <c r="AH12" s="627"/>
      <c r="AI12" s="627"/>
      <c r="AJ12" s="627"/>
      <c r="AK12" s="627"/>
      <c r="AL12" s="628">
        <v>0.4</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3745481</v>
      </c>
      <c r="BH12" s="624"/>
      <c r="BI12" s="624"/>
      <c r="BJ12" s="624"/>
      <c r="BK12" s="624"/>
      <c r="BL12" s="624"/>
      <c r="BM12" s="624"/>
      <c r="BN12" s="625"/>
      <c r="BO12" s="626">
        <v>49.8</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231072</v>
      </c>
      <c r="CS12" s="624"/>
      <c r="CT12" s="624"/>
      <c r="CU12" s="624"/>
      <c r="CV12" s="624"/>
      <c r="CW12" s="624"/>
      <c r="CX12" s="624"/>
      <c r="CY12" s="625"/>
      <c r="CZ12" s="626">
        <v>0.9</v>
      </c>
      <c r="DA12" s="626"/>
      <c r="DB12" s="626"/>
      <c r="DC12" s="626"/>
      <c r="DD12" s="632">
        <v>184</v>
      </c>
      <c r="DE12" s="624"/>
      <c r="DF12" s="624"/>
      <c r="DG12" s="624"/>
      <c r="DH12" s="624"/>
      <c r="DI12" s="624"/>
      <c r="DJ12" s="624"/>
      <c r="DK12" s="624"/>
      <c r="DL12" s="624"/>
      <c r="DM12" s="624"/>
      <c r="DN12" s="624"/>
      <c r="DO12" s="624"/>
      <c r="DP12" s="625"/>
      <c r="DQ12" s="632">
        <v>186218</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3743191</v>
      </c>
      <c r="BH13" s="624"/>
      <c r="BI13" s="624"/>
      <c r="BJ13" s="624"/>
      <c r="BK13" s="624"/>
      <c r="BL13" s="624"/>
      <c r="BM13" s="624"/>
      <c r="BN13" s="625"/>
      <c r="BO13" s="626">
        <v>49.8</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2537364</v>
      </c>
      <c r="CS13" s="624"/>
      <c r="CT13" s="624"/>
      <c r="CU13" s="624"/>
      <c r="CV13" s="624"/>
      <c r="CW13" s="624"/>
      <c r="CX13" s="624"/>
      <c r="CY13" s="625"/>
      <c r="CZ13" s="626">
        <v>10.3</v>
      </c>
      <c r="DA13" s="626"/>
      <c r="DB13" s="626"/>
      <c r="DC13" s="626"/>
      <c r="DD13" s="632">
        <v>1713227</v>
      </c>
      <c r="DE13" s="624"/>
      <c r="DF13" s="624"/>
      <c r="DG13" s="624"/>
      <c r="DH13" s="624"/>
      <c r="DI13" s="624"/>
      <c r="DJ13" s="624"/>
      <c r="DK13" s="624"/>
      <c r="DL13" s="624"/>
      <c r="DM13" s="624"/>
      <c r="DN13" s="624"/>
      <c r="DO13" s="624"/>
      <c r="DP13" s="625"/>
      <c r="DQ13" s="632">
        <v>922333</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200043</v>
      </c>
      <c r="BH14" s="624"/>
      <c r="BI14" s="624"/>
      <c r="BJ14" s="624"/>
      <c r="BK14" s="624"/>
      <c r="BL14" s="624"/>
      <c r="BM14" s="624"/>
      <c r="BN14" s="625"/>
      <c r="BO14" s="626">
        <v>2.7</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1203932</v>
      </c>
      <c r="CS14" s="624"/>
      <c r="CT14" s="624"/>
      <c r="CU14" s="624"/>
      <c r="CV14" s="624"/>
      <c r="CW14" s="624"/>
      <c r="CX14" s="624"/>
      <c r="CY14" s="625"/>
      <c r="CZ14" s="626">
        <v>4.9000000000000004</v>
      </c>
      <c r="DA14" s="626"/>
      <c r="DB14" s="626"/>
      <c r="DC14" s="626"/>
      <c r="DD14" s="632">
        <v>487601</v>
      </c>
      <c r="DE14" s="624"/>
      <c r="DF14" s="624"/>
      <c r="DG14" s="624"/>
      <c r="DH14" s="624"/>
      <c r="DI14" s="624"/>
      <c r="DJ14" s="624"/>
      <c r="DK14" s="624"/>
      <c r="DL14" s="624"/>
      <c r="DM14" s="624"/>
      <c r="DN14" s="624"/>
      <c r="DO14" s="624"/>
      <c r="DP14" s="625"/>
      <c r="DQ14" s="632">
        <v>681990</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55141</v>
      </c>
      <c r="S15" s="624"/>
      <c r="T15" s="624"/>
      <c r="U15" s="624"/>
      <c r="V15" s="624"/>
      <c r="W15" s="624"/>
      <c r="X15" s="624"/>
      <c r="Y15" s="625"/>
      <c r="Z15" s="626">
        <v>0.2</v>
      </c>
      <c r="AA15" s="626"/>
      <c r="AB15" s="626"/>
      <c r="AC15" s="626"/>
      <c r="AD15" s="627">
        <v>55141</v>
      </c>
      <c r="AE15" s="627"/>
      <c r="AF15" s="627"/>
      <c r="AG15" s="627"/>
      <c r="AH15" s="627"/>
      <c r="AI15" s="627"/>
      <c r="AJ15" s="627"/>
      <c r="AK15" s="627"/>
      <c r="AL15" s="628">
        <v>0.4</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297058</v>
      </c>
      <c r="BH15" s="624"/>
      <c r="BI15" s="624"/>
      <c r="BJ15" s="624"/>
      <c r="BK15" s="624"/>
      <c r="BL15" s="624"/>
      <c r="BM15" s="624"/>
      <c r="BN15" s="625"/>
      <c r="BO15" s="626">
        <v>3.9</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3445501</v>
      </c>
      <c r="CS15" s="624"/>
      <c r="CT15" s="624"/>
      <c r="CU15" s="624"/>
      <c r="CV15" s="624"/>
      <c r="CW15" s="624"/>
      <c r="CX15" s="624"/>
      <c r="CY15" s="625"/>
      <c r="CZ15" s="626">
        <v>13.9</v>
      </c>
      <c r="DA15" s="626"/>
      <c r="DB15" s="626"/>
      <c r="DC15" s="626"/>
      <c r="DD15" s="632">
        <v>1242519</v>
      </c>
      <c r="DE15" s="624"/>
      <c r="DF15" s="624"/>
      <c r="DG15" s="624"/>
      <c r="DH15" s="624"/>
      <c r="DI15" s="624"/>
      <c r="DJ15" s="624"/>
      <c r="DK15" s="624"/>
      <c r="DL15" s="624"/>
      <c r="DM15" s="624"/>
      <c r="DN15" s="624"/>
      <c r="DO15" s="624"/>
      <c r="DP15" s="625"/>
      <c r="DQ15" s="632">
        <v>1930835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132704</v>
      </c>
      <c r="S16" s="624"/>
      <c r="T16" s="624"/>
      <c r="U16" s="624"/>
      <c r="V16" s="624"/>
      <c r="W16" s="624"/>
      <c r="X16" s="624"/>
      <c r="Y16" s="625"/>
      <c r="Z16" s="626">
        <v>0.5</v>
      </c>
      <c r="AA16" s="626"/>
      <c r="AB16" s="626"/>
      <c r="AC16" s="626"/>
      <c r="AD16" s="627">
        <v>132704</v>
      </c>
      <c r="AE16" s="627"/>
      <c r="AF16" s="627"/>
      <c r="AG16" s="627"/>
      <c r="AH16" s="627"/>
      <c r="AI16" s="627"/>
      <c r="AJ16" s="627"/>
      <c r="AK16" s="627"/>
      <c r="AL16" s="628">
        <v>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88626</v>
      </c>
      <c r="CS16" s="624"/>
      <c r="CT16" s="624"/>
      <c r="CU16" s="624"/>
      <c r="CV16" s="624"/>
      <c r="CW16" s="624"/>
      <c r="CX16" s="624"/>
      <c r="CY16" s="625"/>
      <c r="CZ16" s="626">
        <v>0.4</v>
      </c>
      <c r="DA16" s="626"/>
      <c r="DB16" s="626"/>
      <c r="DC16" s="626"/>
      <c r="DD16" s="632" t="s">
        <v>122</v>
      </c>
      <c r="DE16" s="624"/>
      <c r="DF16" s="624"/>
      <c r="DG16" s="624"/>
      <c r="DH16" s="624"/>
      <c r="DI16" s="624"/>
      <c r="DJ16" s="624"/>
      <c r="DK16" s="624"/>
      <c r="DL16" s="624"/>
      <c r="DM16" s="624"/>
      <c r="DN16" s="624"/>
      <c r="DO16" s="624"/>
      <c r="DP16" s="625"/>
      <c r="DQ16" s="632">
        <v>23173</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301770</v>
      </c>
      <c r="S17" s="624"/>
      <c r="T17" s="624"/>
      <c r="U17" s="624"/>
      <c r="V17" s="624"/>
      <c r="W17" s="624"/>
      <c r="X17" s="624"/>
      <c r="Y17" s="625"/>
      <c r="Z17" s="626">
        <v>1.2</v>
      </c>
      <c r="AA17" s="626"/>
      <c r="AB17" s="626"/>
      <c r="AC17" s="626"/>
      <c r="AD17" s="627">
        <v>301770</v>
      </c>
      <c r="AE17" s="627"/>
      <c r="AF17" s="627"/>
      <c r="AG17" s="627"/>
      <c r="AH17" s="627"/>
      <c r="AI17" s="627"/>
      <c r="AJ17" s="627"/>
      <c r="AK17" s="627"/>
      <c r="AL17" s="628">
        <v>2.2999999999999998</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2049314</v>
      </c>
      <c r="CS17" s="624"/>
      <c r="CT17" s="624"/>
      <c r="CU17" s="624"/>
      <c r="CV17" s="624"/>
      <c r="CW17" s="624"/>
      <c r="CX17" s="624"/>
      <c r="CY17" s="625"/>
      <c r="CZ17" s="626">
        <v>8.3000000000000007</v>
      </c>
      <c r="DA17" s="626"/>
      <c r="DB17" s="626"/>
      <c r="DC17" s="626"/>
      <c r="DD17" s="632" t="s">
        <v>122</v>
      </c>
      <c r="DE17" s="624"/>
      <c r="DF17" s="624"/>
      <c r="DG17" s="624"/>
      <c r="DH17" s="624"/>
      <c r="DI17" s="624"/>
      <c r="DJ17" s="624"/>
      <c r="DK17" s="624"/>
      <c r="DL17" s="624"/>
      <c r="DM17" s="624"/>
      <c r="DN17" s="624"/>
      <c r="DO17" s="624"/>
      <c r="DP17" s="625"/>
      <c r="DQ17" s="632">
        <v>2028979</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60298</v>
      </c>
      <c r="S18" s="624"/>
      <c r="T18" s="624"/>
      <c r="U18" s="624"/>
      <c r="V18" s="624"/>
      <c r="W18" s="624"/>
      <c r="X18" s="624"/>
      <c r="Y18" s="625"/>
      <c r="Z18" s="626">
        <v>0.2</v>
      </c>
      <c r="AA18" s="626"/>
      <c r="AB18" s="626"/>
      <c r="AC18" s="626"/>
      <c r="AD18" s="627">
        <v>60298</v>
      </c>
      <c r="AE18" s="627"/>
      <c r="AF18" s="627"/>
      <c r="AG18" s="627"/>
      <c r="AH18" s="627"/>
      <c r="AI18" s="627"/>
      <c r="AJ18" s="627"/>
      <c r="AK18" s="627"/>
      <c r="AL18" s="628">
        <v>0.5</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225624</v>
      </c>
      <c r="S19" s="624"/>
      <c r="T19" s="624"/>
      <c r="U19" s="624"/>
      <c r="V19" s="624"/>
      <c r="W19" s="624"/>
      <c r="X19" s="624"/>
      <c r="Y19" s="625"/>
      <c r="Z19" s="626">
        <v>0.9</v>
      </c>
      <c r="AA19" s="626"/>
      <c r="AB19" s="626"/>
      <c r="AC19" s="626"/>
      <c r="AD19" s="627">
        <v>225624</v>
      </c>
      <c r="AE19" s="627"/>
      <c r="AF19" s="627"/>
      <c r="AG19" s="627"/>
      <c r="AH19" s="627"/>
      <c r="AI19" s="627"/>
      <c r="AJ19" s="627"/>
      <c r="AK19" s="627"/>
      <c r="AL19" s="628">
        <v>1.8</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342662</v>
      </c>
      <c r="BH19" s="624"/>
      <c r="BI19" s="624"/>
      <c r="BJ19" s="624"/>
      <c r="BK19" s="624"/>
      <c r="BL19" s="624"/>
      <c r="BM19" s="624"/>
      <c r="BN19" s="625"/>
      <c r="BO19" s="626">
        <v>4.5999999999999996</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15848</v>
      </c>
      <c r="S20" s="624"/>
      <c r="T20" s="624"/>
      <c r="U20" s="624"/>
      <c r="V20" s="624"/>
      <c r="W20" s="624"/>
      <c r="X20" s="624"/>
      <c r="Y20" s="625"/>
      <c r="Z20" s="626">
        <v>0.1</v>
      </c>
      <c r="AA20" s="626"/>
      <c r="AB20" s="626"/>
      <c r="AC20" s="626"/>
      <c r="AD20" s="627">
        <v>15848</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342662</v>
      </c>
      <c r="BH20" s="624"/>
      <c r="BI20" s="624"/>
      <c r="BJ20" s="624"/>
      <c r="BK20" s="624"/>
      <c r="BL20" s="624"/>
      <c r="BM20" s="624"/>
      <c r="BN20" s="625"/>
      <c r="BO20" s="626">
        <v>4.5999999999999996</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24706525</v>
      </c>
      <c r="CS20" s="624"/>
      <c r="CT20" s="624"/>
      <c r="CU20" s="624"/>
      <c r="CV20" s="624"/>
      <c r="CW20" s="624"/>
      <c r="CX20" s="624"/>
      <c r="CY20" s="625"/>
      <c r="CZ20" s="626">
        <v>100</v>
      </c>
      <c r="DA20" s="626"/>
      <c r="DB20" s="626"/>
      <c r="DC20" s="626"/>
      <c r="DD20" s="632">
        <v>3829454</v>
      </c>
      <c r="DE20" s="624"/>
      <c r="DF20" s="624"/>
      <c r="DG20" s="624"/>
      <c r="DH20" s="624"/>
      <c r="DI20" s="624"/>
      <c r="DJ20" s="624"/>
      <c r="DK20" s="624"/>
      <c r="DL20" s="624"/>
      <c r="DM20" s="624"/>
      <c r="DN20" s="624"/>
      <c r="DO20" s="624"/>
      <c r="DP20" s="625"/>
      <c r="DQ20" s="632">
        <v>14322952</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3769414</v>
      </c>
      <c r="S21" s="624"/>
      <c r="T21" s="624"/>
      <c r="U21" s="624"/>
      <c r="V21" s="624"/>
      <c r="W21" s="624"/>
      <c r="X21" s="624"/>
      <c r="Y21" s="625"/>
      <c r="Z21" s="626">
        <v>14.5</v>
      </c>
      <c r="AA21" s="626"/>
      <c r="AB21" s="626"/>
      <c r="AC21" s="626"/>
      <c r="AD21" s="627">
        <v>3349083</v>
      </c>
      <c r="AE21" s="627"/>
      <c r="AF21" s="627"/>
      <c r="AG21" s="627"/>
      <c r="AH21" s="627"/>
      <c r="AI21" s="627"/>
      <c r="AJ21" s="627"/>
      <c r="AK21" s="627"/>
      <c r="AL21" s="628">
        <v>26.1</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3349083</v>
      </c>
      <c r="S22" s="624"/>
      <c r="T22" s="624"/>
      <c r="U22" s="624"/>
      <c r="V22" s="624"/>
      <c r="W22" s="624"/>
      <c r="X22" s="624"/>
      <c r="Y22" s="625"/>
      <c r="Z22" s="626">
        <v>12.9</v>
      </c>
      <c r="AA22" s="626"/>
      <c r="AB22" s="626"/>
      <c r="AC22" s="626"/>
      <c r="AD22" s="627">
        <v>3349083</v>
      </c>
      <c r="AE22" s="627"/>
      <c r="AF22" s="627"/>
      <c r="AG22" s="627"/>
      <c r="AH22" s="627"/>
      <c r="AI22" s="627"/>
      <c r="AJ22" s="627"/>
      <c r="AK22" s="627"/>
      <c r="AL22" s="628">
        <v>26.1</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420331</v>
      </c>
      <c r="S23" s="624"/>
      <c r="T23" s="624"/>
      <c r="U23" s="624"/>
      <c r="V23" s="624"/>
      <c r="W23" s="624"/>
      <c r="X23" s="624"/>
      <c r="Y23" s="625"/>
      <c r="Z23" s="626">
        <v>1.6</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342662</v>
      </c>
      <c r="BH23" s="624"/>
      <c r="BI23" s="624"/>
      <c r="BJ23" s="624"/>
      <c r="BK23" s="624"/>
      <c r="BL23" s="624"/>
      <c r="BM23" s="624"/>
      <c r="BN23" s="625"/>
      <c r="BO23" s="626">
        <v>4.5999999999999996</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10560454</v>
      </c>
      <c r="CS24" s="613"/>
      <c r="CT24" s="613"/>
      <c r="CU24" s="613"/>
      <c r="CV24" s="613"/>
      <c r="CW24" s="613"/>
      <c r="CX24" s="613"/>
      <c r="CY24" s="614"/>
      <c r="CZ24" s="617">
        <v>42.7</v>
      </c>
      <c r="DA24" s="618"/>
      <c r="DB24" s="618"/>
      <c r="DC24" s="634"/>
      <c r="DD24" s="655">
        <v>7080538</v>
      </c>
      <c r="DE24" s="613"/>
      <c r="DF24" s="613"/>
      <c r="DG24" s="613"/>
      <c r="DH24" s="613"/>
      <c r="DI24" s="613"/>
      <c r="DJ24" s="613"/>
      <c r="DK24" s="614"/>
      <c r="DL24" s="655">
        <v>6339412</v>
      </c>
      <c r="DM24" s="613"/>
      <c r="DN24" s="613"/>
      <c r="DO24" s="613"/>
      <c r="DP24" s="613"/>
      <c r="DQ24" s="613"/>
      <c r="DR24" s="613"/>
      <c r="DS24" s="613"/>
      <c r="DT24" s="613"/>
      <c r="DU24" s="613"/>
      <c r="DV24" s="614"/>
      <c r="DW24" s="617">
        <v>49.1</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13548551</v>
      </c>
      <c r="S25" s="624"/>
      <c r="T25" s="624"/>
      <c r="U25" s="624"/>
      <c r="V25" s="624"/>
      <c r="W25" s="624"/>
      <c r="X25" s="624"/>
      <c r="Y25" s="625"/>
      <c r="Z25" s="626">
        <v>52.1</v>
      </c>
      <c r="AA25" s="626"/>
      <c r="AB25" s="626"/>
      <c r="AC25" s="626"/>
      <c r="AD25" s="627">
        <v>12785558</v>
      </c>
      <c r="AE25" s="627"/>
      <c r="AF25" s="627"/>
      <c r="AG25" s="627"/>
      <c r="AH25" s="627"/>
      <c r="AI25" s="627"/>
      <c r="AJ25" s="627"/>
      <c r="AK25" s="627"/>
      <c r="AL25" s="628">
        <v>99.5</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3434761</v>
      </c>
      <c r="CS25" s="644"/>
      <c r="CT25" s="644"/>
      <c r="CU25" s="644"/>
      <c r="CV25" s="644"/>
      <c r="CW25" s="644"/>
      <c r="CX25" s="644"/>
      <c r="CY25" s="645"/>
      <c r="CZ25" s="628">
        <v>13.9</v>
      </c>
      <c r="DA25" s="656"/>
      <c r="DB25" s="656"/>
      <c r="DC25" s="658"/>
      <c r="DD25" s="632">
        <v>3175417</v>
      </c>
      <c r="DE25" s="644"/>
      <c r="DF25" s="644"/>
      <c r="DG25" s="644"/>
      <c r="DH25" s="644"/>
      <c r="DI25" s="644"/>
      <c r="DJ25" s="644"/>
      <c r="DK25" s="645"/>
      <c r="DL25" s="632">
        <v>2971682</v>
      </c>
      <c r="DM25" s="644"/>
      <c r="DN25" s="644"/>
      <c r="DO25" s="644"/>
      <c r="DP25" s="644"/>
      <c r="DQ25" s="644"/>
      <c r="DR25" s="644"/>
      <c r="DS25" s="644"/>
      <c r="DT25" s="644"/>
      <c r="DU25" s="644"/>
      <c r="DV25" s="645"/>
      <c r="DW25" s="628">
        <v>23</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7256</v>
      </c>
      <c r="S26" s="624"/>
      <c r="T26" s="624"/>
      <c r="U26" s="624"/>
      <c r="V26" s="624"/>
      <c r="W26" s="624"/>
      <c r="X26" s="624"/>
      <c r="Y26" s="625"/>
      <c r="Z26" s="626">
        <v>0</v>
      </c>
      <c r="AA26" s="626"/>
      <c r="AB26" s="626"/>
      <c r="AC26" s="626"/>
      <c r="AD26" s="627">
        <v>7256</v>
      </c>
      <c r="AE26" s="627"/>
      <c r="AF26" s="627"/>
      <c r="AG26" s="627"/>
      <c r="AH26" s="627"/>
      <c r="AI26" s="627"/>
      <c r="AJ26" s="627"/>
      <c r="AK26" s="627"/>
      <c r="AL26" s="628">
        <v>0.1</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2112885</v>
      </c>
      <c r="CS26" s="624"/>
      <c r="CT26" s="624"/>
      <c r="CU26" s="624"/>
      <c r="CV26" s="624"/>
      <c r="CW26" s="624"/>
      <c r="CX26" s="624"/>
      <c r="CY26" s="625"/>
      <c r="CZ26" s="628">
        <v>8.6</v>
      </c>
      <c r="DA26" s="656"/>
      <c r="DB26" s="656"/>
      <c r="DC26" s="658"/>
      <c r="DD26" s="632">
        <v>1967847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2095737</v>
      </c>
      <c r="S27" s="624"/>
      <c r="T27" s="624"/>
      <c r="U27" s="624"/>
      <c r="V27" s="624"/>
      <c r="W27" s="624"/>
      <c r="X27" s="624"/>
      <c r="Y27" s="625"/>
      <c r="Z27" s="626">
        <v>8.1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7521589</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5076379</v>
      </c>
      <c r="CS27" s="644"/>
      <c r="CT27" s="644"/>
      <c r="CU27" s="644"/>
      <c r="CV27" s="644"/>
      <c r="CW27" s="644"/>
      <c r="CX27" s="644"/>
      <c r="CY27" s="645"/>
      <c r="CZ27" s="628">
        <v>20.5</v>
      </c>
      <c r="DA27" s="656"/>
      <c r="DB27" s="656"/>
      <c r="DC27" s="658"/>
      <c r="DD27" s="632">
        <v>1876142</v>
      </c>
      <c r="DE27" s="644"/>
      <c r="DF27" s="644"/>
      <c r="DG27" s="644"/>
      <c r="DH27" s="644"/>
      <c r="DI27" s="644"/>
      <c r="DJ27" s="644"/>
      <c r="DK27" s="645"/>
      <c r="DL27" s="632">
        <v>1338751</v>
      </c>
      <c r="DM27" s="644"/>
      <c r="DN27" s="644"/>
      <c r="DO27" s="644"/>
      <c r="DP27" s="644"/>
      <c r="DQ27" s="644"/>
      <c r="DR27" s="644"/>
      <c r="DS27" s="644"/>
      <c r="DT27" s="644"/>
      <c r="DU27" s="644"/>
      <c r="DV27" s="645"/>
      <c r="DW27" s="628">
        <v>10.4</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111864</v>
      </c>
      <c r="S28" s="624"/>
      <c r="T28" s="624"/>
      <c r="U28" s="624"/>
      <c r="V28" s="624"/>
      <c r="W28" s="624"/>
      <c r="X28" s="624"/>
      <c r="Y28" s="625"/>
      <c r="Z28" s="626">
        <v>0.4</v>
      </c>
      <c r="AA28" s="626"/>
      <c r="AB28" s="626"/>
      <c r="AC28" s="626"/>
      <c r="AD28" s="627">
        <v>35234</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2049314</v>
      </c>
      <c r="CS28" s="624"/>
      <c r="CT28" s="624"/>
      <c r="CU28" s="624"/>
      <c r="CV28" s="624"/>
      <c r="CW28" s="624"/>
      <c r="CX28" s="624"/>
      <c r="CY28" s="625"/>
      <c r="CZ28" s="628">
        <v>8.3000000000000007</v>
      </c>
      <c r="DA28" s="656"/>
      <c r="DB28" s="656"/>
      <c r="DC28" s="658"/>
      <c r="DD28" s="632">
        <v>2028979</v>
      </c>
      <c r="DE28" s="624"/>
      <c r="DF28" s="624"/>
      <c r="DG28" s="624"/>
      <c r="DH28" s="624"/>
      <c r="DI28" s="624"/>
      <c r="DJ28" s="624"/>
      <c r="DK28" s="625"/>
      <c r="DL28" s="632">
        <v>2028979</v>
      </c>
      <c r="DM28" s="624"/>
      <c r="DN28" s="624"/>
      <c r="DO28" s="624"/>
      <c r="DP28" s="624"/>
      <c r="DQ28" s="624"/>
      <c r="DR28" s="624"/>
      <c r="DS28" s="624"/>
      <c r="DT28" s="624"/>
      <c r="DU28" s="624"/>
      <c r="DV28" s="625"/>
      <c r="DW28" s="628">
        <v>15.7</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27642</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2049189</v>
      </c>
      <c r="CS29" s="644"/>
      <c r="CT29" s="644"/>
      <c r="CU29" s="644"/>
      <c r="CV29" s="644"/>
      <c r="CW29" s="644"/>
      <c r="CX29" s="644"/>
      <c r="CY29" s="645"/>
      <c r="CZ29" s="628">
        <v>8.3000000000000007</v>
      </c>
      <c r="DA29" s="656"/>
      <c r="DB29" s="656"/>
      <c r="DC29" s="658"/>
      <c r="DD29" s="632">
        <v>2028854</v>
      </c>
      <c r="DE29" s="644"/>
      <c r="DF29" s="644"/>
      <c r="DG29" s="644"/>
      <c r="DH29" s="644"/>
      <c r="DI29" s="644"/>
      <c r="DJ29" s="644"/>
      <c r="DK29" s="645"/>
      <c r="DL29" s="632">
        <v>2028854</v>
      </c>
      <c r="DM29" s="644"/>
      <c r="DN29" s="644"/>
      <c r="DO29" s="644"/>
      <c r="DP29" s="644"/>
      <c r="DQ29" s="644"/>
      <c r="DR29" s="644"/>
      <c r="DS29" s="644"/>
      <c r="DT29" s="644"/>
      <c r="DU29" s="644"/>
      <c r="DV29" s="645"/>
      <c r="DW29" s="628">
        <v>15.7</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4008390</v>
      </c>
      <c r="S30" s="624"/>
      <c r="T30" s="624"/>
      <c r="U30" s="624"/>
      <c r="V30" s="624"/>
      <c r="W30" s="624"/>
      <c r="X30" s="624"/>
      <c r="Y30" s="625"/>
      <c r="Z30" s="626">
        <v>15.4</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1997781</v>
      </c>
      <c r="CS30" s="624"/>
      <c r="CT30" s="624"/>
      <c r="CU30" s="624"/>
      <c r="CV30" s="624"/>
      <c r="CW30" s="624"/>
      <c r="CX30" s="624"/>
      <c r="CY30" s="625"/>
      <c r="CZ30" s="628">
        <v>8.1</v>
      </c>
      <c r="DA30" s="656"/>
      <c r="DB30" s="656"/>
      <c r="DC30" s="658"/>
      <c r="DD30" s="632">
        <v>1977446</v>
      </c>
      <c r="DE30" s="624"/>
      <c r="DF30" s="624"/>
      <c r="DG30" s="624"/>
      <c r="DH30" s="624"/>
      <c r="DI30" s="624"/>
      <c r="DJ30" s="624"/>
      <c r="DK30" s="625"/>
      <c r="DL30" s="632">
        <v>1977446</v>
      </c>
      <c r="DM30" s="624"/>
      <c r="DN30" s="624"/>
      <c r="DO30" s="624"/>
      <c r="DP30" s="624"/>
      <c r="DQ30" s="624"/>
      <c r="DR30" s="624"/>
      <c r="DS30" s="624"/>
      <c r="DT30" s="624"/>
      <c r="DU30" s="624"/>
      <c r="DV30" s="625"/>
      <c r="DW30" s="628">
        <v>15.3</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99.3</v>
      </c>
      <c r="BH31" s="667"/>
      <c r="BI31" s="667"/>
      <c r="BJ31" s="667"/>
      <c r="BK31" s="667"/>
      <c r="BL31" s="667"/>
      <c r="BM31" s="618">
        <v>98.1</v>
      </c>
      <c r="BN31" s="667"/>
      <c r="BO31" s="667"/>
      <c r="BP31" s="667"/>
      <c r="BQ31" s="668"/>
      <c r="BR31" s="670">
        <v>99.2</v>
      </c>
      <c r="BS31" s="667"/>
      <c r="BT31" s="667"/>
      <c r="BU31" s="667"/>
      <c r="BV31" s="667"/>
      <c r="BW31" s="667"/>
      <c r="BX31" s="618">
        <v>97.9</v>
      </c>
      <c r="BY31" s="667"/>
      <c r="BZ31" s="667"/>
      <c r="CA31" s="667"/>
      <c r="CB31" s="668"/>
      <c r="CD31" s="663"/>
      <c r="CE31" s="664"/>
      <c r="CF31" s="620" t="s">
        <v>301</v>
      </c>
      <c r="CG31" s="621"/>
      <c r="CH31" s="621"/>
      <c r="CI31" s="621"/>
      <c r="CJ31" s="621"/>
      <c r="CK31" s="621"/>
      <c r="CL31" s="621"/>
      <c r="CM31" s="621"/>
      <c r="CN31" s="621"/>
      <c r="CO31" s="621"/>
      <c r="CP31" s="621"/>
      <c r="CQ31" s="622"/>
      <c r="CR31" s="623">
        <v>51408</v>
      </c>
      <c r="CS31" s="644"/>
      <c r="CT31" s="644"/>
      <c r="CU31" s="644"/>
      <c r="CV31" s="644"/>
      <c r="CW31" s="644"/>
      <c r="CX31" s="644"/>
      <c r="CY31" s="645"/>
      <c r="CZ31" s="628">
        <v>0.2</v>
      </c>
      <c r="DA31" s="656"/>
      <c r="DB31" s="656"/>
      <c r="DC31" s="658"/>
      <c r="DD31" s="632">
        <v>51408</v>
      </c>
      <c r="DE31" s="644"/>
      <c r="DF31" s="644"/>
      <c r="DG31" s="644"/>
      <c r="DH31" s="644"/>
      <c r="DI31" s="644"/>
      <c r="DJ31" s="644"/>
      <c r="DK31" s="645"/>
      <c r="DL31" s="632">
        <v>51408</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1445821</v>
      </c>
      <c r="S32" s="624"/>
      <c r="T32" s="624"/>
      <c r="U32" s="624"/>
      <c r="V32" s="624"/>
      <c r="W32" s="624"/>
      <c r="X32" s="624"/>
      <c r="Y32" s="625"/>
      <c r="Z32" s="626">
        <v>5.6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99.1</v>
      </c>
      <c r="BH32" s="644"/>
      <c r="BI32" s="644"/>
      <c r="BJ32" s="644"/>
      <c r="BK32" s="644"/>
      <c r="BL32" s="644"/>
      <c r="BM32" s="629">
        <v>97.2</v>
      </c>
      <c r="BN32" s="644"/>
      <c r="BO32" s="644"/>
      <c r="BP32" s="644"/>
      <c r="BQ32" s="669"/>
      <c r="BR32" s="680">
        <v>98.8</v>
      </c>
      <c r="BS32" s="644"/>
      <c r="BT32" s="644"/>
      <c r="BU32" s="644"/>
      <c r="BV32" s="644"/>
      <c r="BW32" s="644"/>
      <c r="BX32" s="629">
        <v>96.8</v>
      </c>
      <c r="BY32" s="644"/>
      <c r="BZ32" s="644"/>
      <c r="CA32" s="644"/>
      <c r="CB32" s="669"/>
      <c r="CD32" s="665"/>
      <c r="CE32" s="666"/>
      <c r="CF32" s="620" t="s">
        <v>305</v>
      </c>
      <c r="CG32" s="621"/>
      <c r="CH32" s="621"/>
      <c r="CI32" s="621"/>
      <c r="CJ32" s="621"/>
      <c r="CK32" s="621"/>
      <c r="CL32" s="621"/>
      <c r="CM32" s="621"/>
      <c r="CN32" s="621"/>
      <c r="CO32" s="621"/>
      <c r="CP32" s="621"/>
      <c r="CQ32" s="622"/>
      <c r="CR32" s="623">
        <v>125</v>
      </c>
      <c r="CS32" s="624"/>
      <c r="CT32" s="624"/>
      <c r="CU32" s="624"/>
      <c r="CV32" s="624"/>
      <c r="CW32" s="624"/>
      <c r="CX32" s="624"/>
      <c r="CY32" s="625"/>
      <c r="CZ32" s="628">
        <v>0</v>
      </c>
      <c r="DA32" s="656"/>
      <c r="DB32" s="656"/>
      <c r="DC32" s="658"/>
      <c r="DD32" s="632">
        <v>125</v>
      </c>
      <c r="DE32" s="624"/>
      <c r="DF32" s="624"/>
      <c r="DG32" s="624"/>
      <c r="DH32" s="624"/>
      <c r="DI32" s="624"/>
      <c r="DJ32" s="624"/>
      <c r="DK32" s="625"/>
      <c r="DL32" s="632">
        <v>125</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54208</v>
      </c>
      <c r="S33" s="624"/>
      <c r="T33" s="624"/>
      <c r="U33" s="624"/>
      <c r="V33" s="624"/>
      <c r="W33" s="624"/>
      <c r="X33" s="624"/>
      <c r="Y33" s="625"/>
      <c r="Z33" s="626">
        <v>0.2</v>
      </c>
      <c r="AA33" s="626"/>
      <c r="AB33" s="626"/>
      <c r="AC33" s="626"/>
      <c r="AD33" s="627">
        <v>25350</v>
      </c>
      <c r="AE33" s="627"/>
      <c r="AF33" s="627"/>
      <c r="AG33" s="627"/>
      <c r="AH33" s="627"/>
      <c r="AI33" s="627"/>
      <c r="AJ33" s="627"/>
      <c r="AK33" s="627"/>
      <c r="AL33" s="628">
        <v>0.2</v>
      </c>
      <c r="AM33" s="629"/>
      <c r="AN33" s="629"/>
      <c r="AO33" s="630"/>
      <c r="AP33" s="675"/>
      <c r="AQ33" s="676"/>
      <c r="AR33" s="676"/>
      <c r="AS33" s="676"/>
      <c r="AT33" s="679"/>
      <c r="AU33" s="207"/>
      <c r="AV33" s="207"/>
      <c r="AW33" s="207"/>
      <c r="AX33" s="646" t="s">
        <v>307</v>
      </c>
      <c r="AY33" s="647"/>
      <c r="AZ33" s="647"/>
      <c r="BA33" s="647"/>
      <c r="BB33" s="647"/>
      <c r="BC33" s="647"/>
      <c r="BD33" s="647"/>
      <c r="BE33" s="647"/>
      <c r="BF33" s="648"/>
      <c r="BG33" s="681">
        <v>99.5</v>
      </c>
      <c r="BH33" s="682"/>
      <c r="BI33" s="682"/>
      <c r="BJ33" s="682"/>
      <c r="BK33" s="682"/>
      <c r="BL33" s="682"/>
      <c r="BM33" s="683">
        <v>98.7</v>
      </c>
      <c r="BN33" s="682"/>
      <c r="BO33" s="682"/>
      <c r="BP33" s="682"/>
      <c r="BQ33" s="684"/>
      <c r="BR33" s="681">
        <v>99.4</v>
      </c>
      <c r="BS33" s="682"/>
      <c r="BT33" s="682"/>
      <c r="BU33" s="682"/>
      <c r="BV33" s="682"/>
      <c r="BW33" s="682"/>
      <c r="BX33" s="683">
        <v>98.6</v>
      </c>
      <c r="BY33" s="682"/>
      <c r="BZ33" s="682"/>
      <c r="CA33" s="682"/>
      <c r="CB33" s="684"/>
      <c r="CD33" s="620" t="s">
        <v>308</v>
      </c>
      <c r="CE33" s="621"/>
      <c r="CF33" s="621"/>
      <c r="CG33" s="621"/>
      <c r="CH33" s="621"/>
      <c r="CI33" s="621"/>
      <c r="CJ33" s="621"/>
      <c r="CK33" s="621"/>
      <c r="CL33" s="621"/>
      <c r="CM33" s="621"/>
      <c r="CN33" s="621"/>
      <c r="CO33" s="621"/>
      <c r="CP33" s="621"/>
      <c r="CQ33" s="622"/>
      <c r="CR33" s="623">
        <v>10227991</v>
      </c>
      <c r="CS33" s="644"/>
      <c r="CT33" s="644"/>
      <c r="CU33" s="644"/>
      <c r="CV33" s="644"/>
      <c r="CW33" s="644"/>
      <c r="CX33" s="644"/>
      <c r="CY33" s="645"/>
      <c r="CZ33" s="628">
        <v>41.4</v>
      </c>
      <c r="DA33" s="656"/>
      <c r="DB33" s="656"/>
      <c r="DC33" s="658"/>
      <c r="DD33" s="632">
        <v>6603005</v>
      </c>
      <c r="DE33" s="644"/>
      <c r="DF33" s="644"/>
      <c r="DG33" s="644"/>
      <c r="DH33" s="644"/>
      <c r="DI33" s="644"/>
      <c r="DJ33" s="644"/>
      <c r="DK33" s="645"/>
      <c r="DL33" s="632">
        <v>5265349</v>
      </c>
      <c r="DM33" s="644"/>
      <c r="DN33" s="644"/>
      <c r="DO33" s="644"/>
      <c r="DP33" s="644"/>
      <c r="DQ33" s="644"/>
      <c r="DR33" s="644"/>
      <c r="DS33" s="644"/>
      <c r="DT33" s="644"/>
      <c r="DU33" s="644"/>
      <c r="DV33" s="645"/>
      <c r="DW33" s="628">
        <v>40.799999999999997</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134646</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3155737</v>
      </c>
      <c r="CS34" s="624"/>
      <c r="CT34" s="624"/>
      <c r="CU34" s="624"/>
      <c r="CV34" s="624"/>
      <c r="CW34" s="624"/>
      <c r="CX34" s="624"/>
      <c r="CY34" s="625"/>
      <c r="CZ34" s="628">
        <v>12.8</v>
      </c>
      <c r="DA34" s="656"/>
      <c r="DB34" s="656"/>
      <c r="DC34" s="658"/>
      <c r="DD34" s="632">
        <v>2378362</v>
      </c>
      <c r="DE34" s="624"/>
      <c r="DF34" s="624"/>
      <c r="DG34" s="624"/>
      <c r="DH34" s="624"/>
      <c r="DI34" s="624"/>
      <c r="DJ34" s="624"/>
      <c r="DK34" s="625"/>
      <c r="DL34" s="632">
        <v>1956603</v>
      </c>
      <c r="DM34" s="624"/>
      <c r="DN34" s="624"/>
      <c r="DO34" s="624"/>
      <c r="DP34" s="624"/>
      <c r="DQ34" s="624"/>
      <c r="DR34" s="624"/>
      <c r="DS34" s="624"/>
      <c r="DT34" s="624"/>
      <c r="DU34" s="624"/>
      <c r="DV34" s="625"/>
      <c r="DW34" s="628">
        <v>15.1</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961835</v>
      </c>
      <c r="S35" s="624"/>
      <c r="T35" s="624"/>
      <c r="U35" s="624"/>
      <c r="V35" s="624"/>
      <c r="W35" s="624"/>
      <c r="X35" s="624"/>
      <c r="Y35" s="625"/>
      <c r="Z35" s="626">
        <v>3.7</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199346</v>
      </c>
      <c r="CS35" s="644"/>
      <c r="CT35" s="644"/>
      <c r="CU35" s="644"/>
      <c r="CV35" s="644"/>
      <c r="CW35" s="644"/>
      <c r="CX35" s="644"/>
      <c r="CY35" s="645"/>
      <c r="CZ35" s="628">
        <v>0.8</v>
      </c>
      <c r="DA35" s="656"/>
      <c r="DB35" s="656"/>
      <c r="DC35" s="658"/>
      <c r="DD35" s="632">
        <v>164092</v>
      </c>
      <c r="DE35" s="644"/>
      <c r="DF35" s="644"/>
      <c r="DG35" s="644"/>
      <c r="DH35" s="644"/>
      <c r="DI35" s="644"/>
      <c r="DJ35" s="644"/>
      <c r="DK35" s="645"/>
      <c r="DL35" s="632">
        <v>164050</v>
      </c>
      <c r="DM35" s="644"/>
      <c r="DN35" s="644"/>
      <c r="DO35" s="644"/>
      <c r="DP35" s="644"/>
      <c r="DQ35" s="644"/>
      <c r="DR35" s="644"/>
      <c r="DS35" s="644"/>
      <c r="DT35" s="644"/>
      <c r="DU35" s="644"/>
      <c r="DV35" s="645"/>
      <c r="DW35" s="628">
        <v>1.3</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294081</v>
      </c>
      <c r="S36" s="624"/>
      <c r="T36" s="624"/>
      <c r="U36" s="624"/>
      <c r="V36" s="624"/>
      <c r="W36" s="624"/>
      <c r="X36" s="624"/>
      <c r="Y36" s="625"/>
      <c r="Z36" s="626">
        <v>1.1000000000000001</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2757133</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11301</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2669451</v>
      </c>
      <c r="CS36" s="624"/>
      <c r="CT36" s="624"/>
      <c r="CU36" s="624"/>
      <c r="CV36" s="624"/>
      <c r="CW36" s="624"/>
      <c r="CX36" s="624"/>
      <c r="CY36" s="625"/>
      <c r="CZ36" s="628">
        <v>10.8</v>
      </c>
      <c r="DA36" s="656"/>
      <c r="DB36" s="656"/>
      <c r="DC36" s="658"/>
      <c r="DD36" s="632">
        <v>2544207</v>
      </c>
      <c r="DE36" s="624"/>
      <c r="DF36" s="624"/>
      <c r="DG36" s="624"/>
      <c r="DH36" s="624"/>
      <c r="DI36" s="624"/>
      <c r="DJ36" s="624"/>
      <c r="DK36" s="625"/>
      <c r="DL36" s="632">
        <v>2032467</v>
      </c>
      <c r="DM36" s="624"/>
      <c r="DN36" s="624"/>
      <c r="DO36" s="624"/>
      <c r="DP36" s="624"/>
      <c r="DQ36" s="624"/>
      <c r="DR36" s="624"/>
      <c r="DS36" s="624"/>
      <c r="DT36" s="624"/>
      <c r="DU36" s="624"/>
      <c r="DV36" s="625"/>
      <c r="DW36" s="628">
        <v>15.7</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1068917</v>
      </c>
      <c r="S37" s="624"/>
      <c r="T37" s="624"/>
      <c r="U37" s="624"/>
      <c r="V37" s="624"/>
      <c r="W37" s="624"/>
      <c r="X37" s="624"/>
      <c r="Y37" s="625"/>
      <c r="Z37" s="626">
        <v>4.0999999999999996</v>
      </c>
      <c r="AA37" s="626"/>
      <c r="AB37" s="626"/>
      <c r="AC37" s="626"/>
      <c r="AD37" s="627">
        <v>297</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1036590</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-6635</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940666</v>
      </c>
      <c r="CS37" s="644"/>
      <c r="CT37" s="644"/>
      <c r="CU37" s="644"/>
      <c r="CV37" s="644"/>
      <c r="CW37" s="644"/>
      <c r="CX37" s="644"/>
      <c r="CY37" s="645"/>
      <c r="CZ37" s="628">
        <v>3.8</v>
      </c>
      <c r="DA37" s="656"/>
      <c r="DB37" s="656"/>
      <c r="DC37" s="658"/>
      <c r="DD37" s="632">
        <v>925012</v>
      </c>
      <c r="DE37" s="644"/>
      <c r="DF37" s="644"/>
      <c r="DG37" s="644"/>
      <c r="DH37" s="644"/>
      <c r="DI37" s="644"/>
      <c r="DJ37" s="644"/>
      <c r="DK37" s="645"/>
      <c r="DL37" s="632">
        <v>723656</v>
      </c>
      <c r="DM37" s="644"/>
      <c r="DN37" s="644"/>
      <c r="DO37" s="644"/>
      <c r="DP37" s="644"/>
      <c r="DQ37" s="644"/>
      <c r="DR37" s="644"/>
      <c r="DS37" s="644"/>
      <c r="DT37" s="644"/>
      <c r="DU37" s="644"/>
      <c r="DV37" s="645"/>
      <c r="DW37" s="628">
        <v>5.6</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2269053</v>
      </c>
      <c r="S38" s="624"/>
      <c r="T38" s="624"/>
      <c r="U38" s="624"/>
      <c r="V38" s="624"/>
      <c r="W38" s="624"/>
      <c r="X38" s="624"/>
      <c r="Y38" s="625"/>
      <c r="Z38" s="626">
        <v>8.6999999999999993</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296995</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5264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1411583</v>
      </c>
      <c r="CS38" s="624"/>
      <c r="CT38" s="624"/>
      <c r="CU38" s="624"/>
      <c r="CV38" s="624"/>
      <c r="CW38" s="624"/>
      <c r="CX38" s="624"/>
      <c r="CY38" s="625"/>
      <c r="CZ38" s="628">
        <v>5.7</v>
      </c>
      <c r="DA38" s="656"/>
      <c r="DB38" s="656"/>
      <c r="DC38" s="658"/>
      <c r="DD38" s="632">
        <v>1138728</v>
      </c>
      <c r="DE38" s="624"/>
      <c r="DF38" s="624"/>
      <c r="DG38" s="624"/>
      <c r="DH38" s="624"/>
      <c r="DI38" s="624"/>
      <c r="DJ38" s="624"/>
      <c r="DK38" s="625"/>
      <c r="DL38" s="632">
        <v>1112229</v>
      </c>
      <c r="DM38" s="624"/>
      <c r="DN38" s="624"/>
      <c r="DO38" s="624"/>
      <c r="DP38" s="624"/>
      <c r="DQ38" s="624"/>
      <c r="DR38" s="624"/>
      <c r="DS38" s="624"/>
      <c r="DT38" s="624"/>
      <c r="DU38" s="624"/>
      <c r="DV38" s="625"/>
      <c r="DW38" s="628">
        <v>8.6</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11965</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7989</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2083525</v>
      </c>
      <c r="CS39" s="644"/>
      <c r="CT39" s="644"/>
      <c r="CU39" s="644"/>
      <c r="CV39" s="644"/>
      <c r="CW39" s="644"/>
      <c r="CX39" s="644"/>
      <c r="CY39" s="645"/>
      <c r="CZ39" s="628">
        <v>8.4</v>
      </c>
      <c r="DA39" s="656"/>
      <c r="DB39" s="656"/>
      <c r="DC39" s="658"/>
      <c r="DD39" s="632">
        <v>81138</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62453</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44"/>
      <c r="BE40" s="644"/>
      <c r="BF40" s="669"/>
      <c r="BG40" s="673" t="s">
        <v>333</v>
      </c>
      <c r="BH40" s="674"/>
      <c r="BI40" s="674"/>
      <c r="BJ40" s="674"/>
      <c r="BK40" s="674"/>
      <c r="BL40" s="211"/>
      <c r="BM40" s="621" t="s">
        <v>334</v>
      </c>
      <c r="BN40" s="621"/>
      <c r="BO40" s="621"/>
      <c r="BP40" s="621"/>
      <c r="BQ40" s="621"/>
      <c r="BR40" s="621"/>
      <c r="BS40" s="621"/>
      <c r="BT40" s="621"/>
      <c r="BU40" s="622"/>
      <c r="BV40" s="623">
        <v>109</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708349</v>
      </c>
      <c r="CS40" s="624"/>
      <c r="CT40" s="624"/>
      <c r="CU40" s="624"/>
      <c r="CV40" s="624"/>
      <c r="CW40" s="624"/>
      <c r="CX40" s="624"/>
      <c r="CY40" s="625"/>
      <c r="CZ40" s="628">
        <v>2.9</v>
      </c>
      <c r="DA40" s="656"/>
      <c r="DB40" s="656"/>
      <c r="DC40" s="658"/>
      <c r="DD40" s="632">
        <v>296478</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5">
        <v>26028001</v>
      </c>
      <c r="S41" s="696"/>
      <c r="T41" s="696"/>
      <c r="U41" s="696"/>
      <c r="V41" s="696"/>
      <c r="W41" s="696"/>
      <c r="X41" s="696"/>
      <c r="Y41" s="700"/>
      <c r="Z41" s="701">
        <v>100</v>
      </c>
      <c r="AA41" s="701"/>
      <c r="AB41" s="701"/>
      <c r="AC41" s="701"/>
      <c r="AD41" s="702">
        <v>12853695</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268864</v>
      </c>
      <c r="BA41" s="624"/>
      <c r="BB41" s="624"/>
      <c r="BC41" s="624"/>
      <c r="BD41" s="644"/>
      <c r="BE41" s="644"/>
      <c r="BF41" s="669"/>
      <c r="BG41" s="673"/>
      <c r="BH41" s="674"/>
      <c r="BI41" s="674"/>
      <c r="BJ41" s="674"/>
      <c r="BK41" s="674"/>
      <c r="BL41" s="211"/>
      <c r="BM41" s="621" t="s">
        <v>338</v>
      </c>
      <c r="BN41" s="621"/>
      <c r="BO41" s="621"/>
      <c r="BP41" s="621"/>
      <c r="BQ41" s="621"/>
      <c r="BR41" s="621"/>
      <c r="BS41" s="621"/>
      <c r="BT41" s="621"/>
      <c r="BU41" s="622"/>
      <c r="BV41" s="623">
        <v>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1142719</v>
      </c>
      <c r="BA42" s="696"/>
      <c r="BB42" s="696"/>
      <c r="BC42" s="696"/>
      <c r="BD42" s="682"/>
      <c r="BE42" s="682"/>
      <c r="BF42" s="684"/>
      <c r="BG42" s="675"/>
      <c r="BH42" s="676"/>
      <c r="BI42" s="676"/>
      <c r="BJ42" s="676"/>
      <c r="BK42" s="676"/>
      <c r="BL42" s="212"/>
      <c r="BM42" s="647" t="s">
        <v>341</v>
      </c>
      <c r="BN42" s="647"/>
      <c r="BO42" s="647"/>
      <c r="BP42" s="647"/>
      <c r="BQ42" s="647"/>
      <c r="BR42" s="647"/>
      <c r="BS42" s="647"/>
      <c r="BT42" s="647"/>
      <c r="BU42" s="648"/>
      <c r="BV42" s="695">
        <v>369</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3918080</v>
      </c>
      <c r="CS42" s="644"/>
      <c r="CT42" s="644"/>
      <c r="CU42" s="644"/>
      <c r="CV42" s="644"/>
      <c r="CW42" s="644"/>
      <c r="CX42" s="644"/>
      <c r="CY42" s="645"/>
      <c r="CZ42" s="628">
        <v>15.9</v>
      </c>
      <c r="DA42" s="656"/>
      <c r="DB42" s="656"/>
      <c r="DC42" s="658"/>
      <c r="DD42" s="632">
        <v>639409</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111550</v>
      </c>
      <c r="CS43" s="644"/>
      <c r="CT43" s="644"/>
      <c r="CU43" s="644"/>
      <c r="CV43" s="644"/>
      <c r="CW43" s="644"/>
      <c r="CX43" s="644"/>
      <c r="CY43" s="645"/>
      <c r="CZ43" s="628">
        <v>0.5</v>
      </c>
      <c r="DA43" s="656"/>
      <c r="DB43" s="656"/>
      <c r="DC43" s="658"/>
      <c r="DD43" s="632">
        <v>97450</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3829454</v>
      </c>
      <c r="CS44" s="624"/>
      <c r="CT44" s="624"/>
      <c r="CU44" s="624"/>
      <c r="CV44" s="624"/>
      <c r="CW44" s="624"/>
      <c r="CX44" s="624"/>
      <c r="CY44" s="625"/>
      <c r="CZ44" s="628">
        <v>15.5</v>
      </c>
      <c r="DA44" s="629"/>
      <c r="DB44" s="629"/>
      <c r="DC44" s="635"/>
      <c r="DD44" s="632">
        <v>616236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1438805</v>
      </c>
      <c r="CS45" s="644"/>
      <c r="CT45" s="644"/>
      <c r="CU45" s="644"/>
      <c r="CV45" s="644"/>
      <c r="CW45" s="644"/>
      <c r="CX45" s="644"/>
      <c r="CY45" s="645"/>
      <c r="CZ45" s="628">
        <v>5.8</v>
      </c>
      <c r="DA45" s="656"/>
      <c r="DB45" s="656"/>
      <c r="DC45" s="658"/>
      <c r="DD45" s="632">
        <v>93820</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2329587</v>
      </c>
      <c r="CS46" s="624"/>
      <c r="CT46" s="624"/>
      <c r="CU46" s="624"/>
      <c r="CV46" s="624"/>
      <c r="CW46" s="624"/>
      <c r="CX46" s="624"/>
      <c r="CY46" s="625"/>
      <c r="CZ46" s="628">
        <v>9.4</v>
      </c>
      <c r="DA46" s="629"/>
      <c r="DB46" s="629"/>
      <c r="DC46" s="635"/>
      <c r="DD46" s="632">
        <v>504651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88626</v>
      </c>
      <c r="CS47" s="644"/>
      <c r="CT47" s="644"/>
      <c r="CU47" s="644"/>
      <c r="CV47" s="644"/>
      <c r="CW47" s="644"/>
      <c r="CX47" s="644"/>
      <c r="CY47" s="645"/>
      <c r="CZ47" s="628">
        <v>0.4</v>
      </c>
      <c r="DA47" s="656"/>
      <c r="DB47" s="656"/>
      <c r="DC47" s="658"/>
      <c r="DD47" s="632">
        <v>23173</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352</v>
      </c>
      <c r="CE49" s="647"/>
      <c r="CF49" s="647"/>
      <c r="CG49" s="647"/>
      <c r="CH49" s="647"/>
      <c r="CI49" s="647"/>
      <c r="CJ49" s="647"/>
      <c r="CK49" s="647"/>
      <c r="CL49" s="647"/>
      <c r="CM49" s="647"/>
      <c r="CN49" s="647"/>
      <c r="CO49" s="647"/>
      <c r="CP49" s="647"/>
      <c r="CQ49" s="648"/>
      <c r="CR49" s="695">
        <v>24706525</v>
      </c>
      <c r="CS49" s="682"/>
      <c r="CT49" s="682"/>
      <c r="CU49" s="682"/>
      <c r="CV49" s="682"/>
      <c r="CW49" s="682"/>
      <c r="CX49" s="682"/>
      <c r="CY49" s="711"/>
      <c r="CZ49" s="703">
        <v>100</v>
      </c>
      <c r="DA49" s="712"/>
      <c r="DB49" s="712"/>
      <c r="DC49" s="713"/>
      <c r="DD49" s="714">
        <v>14322952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RHt/6+trY72JWpZY1Y2DDvBU7H368fpwhQ2mElX6ylkHOm0ZoVrBSWItOUcEnlWePzLOjGdlAFs5t+XF5bSLA==" saltValue="tUj0lr7aWPdX7CYKgGLFD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26050</v>
      </c>
      <c r="R7" s="753"/>
      <c r="S7" s="753"/>
      <c r="T7" s="753"/>
      <c r="U7" s="753"/>
      <c r="V7" s="753">
        <v>24729</v>
      </c>
      <c r="W7" s="753"/>
      <c r="X7" s="753"/>
      <c r="Y7" s="753"/>
      <c r="Z7" s="753"/>
      <c r="AA7" s="753">
        <v>1321</v>
      </c>
      <c r="AB7" s="753"/>
      <c r="AC7" s="753"/>
      <c r="AD7" s="753"/>
      <c r="AE7" s="754"/>
      <c r="AF7" s="755">
        <v>385</v>
      </c>
      <c r="AG7" s="756"/>
      <c r="AH7" s="756"/>
      <c r="AI7" s="756"/>
      <c r="AJ7" s="757"/>
      <c r="AK7" s="758">
        <v>4</v>
      </c>
      <c r="AL7" s="759"/>
      <c r="AM7" s="759"/>
      <c r="AN7" s="759"/>
      <c r="AO7" s="759"/>
      <c r="AP7" s="759">
        <v>17002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565</v>
      </c>
      <c r="BT7" s="747"/>
      <c r="BU7" s="747"/>
      <c r="BV7" s="747"/>
      <c r="BW7" s="747"/>
      <c r="BX7" s="747"/>
      <c r="BY7" s="747"/>
      <c r="BZ7" s="747"/>
      <c r="CA7" s="747"/>
      <c r="CB7" s="747"/>
      <c r="CC7" s="747"/>
      <c r="CD7" s="747"/>
      <c r="CE7" s="747"/>
      <c r="CF7" s="747"/>
      <c r="CG7" s="762"/>
      <c r="CH7" s="743">
        <v>13</v>
      </c>
      <c r="CI7" s="744"/>
      <c r="CJ7" s="744"/>
      <c r="CK7" s="744"/>
      <c r="CL7" s="745"/>
      <c r="CM7" s="743">
        <v>758</v>
      </c>
      <c r="CN7" s="744"/>
      <c r="CO7" s="744"/>
      <c r="CP7" s="744"/>
      <c r="CQ7" s="745"/>
      <c r="CR7" s="743">
        <v>6</v>
      </c>
      <c r="CS7" s="744"/>
      <c r="CT7" s="744"/>
      <c r="CU7" s="744"/>
      <c r="CV7" s="745"/>
      <c r="CW7" s="743" t="s">
        <v>551</v>
      </c>
      <c r="CX7" s="744"/>
      <c r="CY7" s="744"/>
      <c r="CZ7" s="744"/>
      <c r="DA7" s="745"/>
      <c r="DB7" s="743" t="s">
        <v>551</v>
      </c>
      <c r="DC7" s="744"/>
      <c r="DD7" s="744"/>
      <c r="DE7" s="744"/>
      <c r="DF7" s="745"/>
      <c r="DG7" s="743" t="s">
        <v>551</v>
      </c>
      <c r="DH7" s="744"/>
      <c r="DI7" s="744"/>
      <c r="DJ7" s="744"/>
      <c r="DK7" s="745"/>
      <c r="DL7" s="743" t="s">
        <v>551</v>
      </c>
      <c r="DM7" s="744"/>
      <c r="DN7" s="744"/>
      <c r="DO7" s="744"/>
      <c r="DP7" s="745"/>
      <c r="DQ7" s="743" t="s">
        <v>551</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v>0</v>
      </c>
      <c r="AB8" s="784"/>
      <c r="AC8" s="784"/>
      <c r="AD8" s="784"/>
      <c r="AE8" s="785"/>
      <c r="AF8" s="786" t="s">
        <v>122</v>
      </c>
      <c r="AG8" s="787"/>
      <c r="AH8" s="787"/>
      <c r="AI8" s="787"/>
      <c r="AJ8" s="788"/>
      <c r="AK8" s="769">
        <v>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26028</v>
      </c>
      <c r="R23" s="793"/>
      <c r="S23" s="793"/>
      <c r="T23" s="793"/>
      <c r="U23" s="793"/>
      <c r="V23" s="793">
        <v>24707</v>
      </c>
      <c r="W23" s="793"/>
      <c r="X23" s="793"/>
      <c r="Y23" s="793"/>
      <c r="Z23" s="793"/>
      <c r="AA23" s="793">
        <v>1321</v>
      </c>
      <c r="AB23" s="793"/>
      <c r="AC23" s="793"/>
      <c r="AD23" s="793"/>
      <c r="AE23" s="794"/>
      <c r="AF23" s="795">
        <v>385</v>
      </c>
      <c r="AG23" s="793"/>
      <c r="AH23" s="793"/>
      <c r="AI23" s="793"/>
      <c r="AJ23" s="796"/>
      <c r="AK23" s="797"/>
      <c r="AL23" s="798"/>
      <c r="AM23" s="798"/>
      <c r="AN23" s="798"/>
      <c r="AO23" s="798"/>
      <c r="AP23" s="793">
        <v>17002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4216</v>
      </c>
      <c r="R28" s="823"/>
      <c r="S28" s="823"/>
      <c r="T28" s="823"/>
      <c r="U28" s="823"/>
      <c r="V28" s="823">
        <v>4205</v>
      </c>
      <c r="W28" s="823"/>
      <c r="X28" s="823"/>
      <c r="Y28" s="823"/>
      <c r="Z28" s="823"/>
      <c r="AA28" s="823">
        <v>11</v>
      </c>
      <c r="AB28" s="823"/>
      <c r="AC28" s="823"/>
      <c r="AD28" s="823"/>
      <c r="AE28" s="824"/>
      <c r="AF28" s="825">
        <v>11</v>
      </c>
      <c r="AG28" s="823"/>
      <c r="AH28" s="823"/>
      <c r="AI28" s="823"/>
      <c r="AJ28" s="826"/>
      <c r="AK28" s="827">
        <v>241</v>
      </c>
      <c r="AL28" s="828"/>
      <c r="AM28" s="828"/>
      <c r="AN28" s="828"/>
      <c r="AO28" s="828"/>
      <c r="AP28" s="828" t="s">
        <v>551</v>
      </c>
      <c r="AQ28" s="828"/>
      <c r="AR28" s="828"/>
      <c r="AS28" s="828"/>
      <c r="AT28" s="828"/>
      <c r="AU28" s="828" t="s">
        <v>551</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3978</v>
      </c>
      <c r="R29" s="784"/>
      <c r="S29" s="784"/>
      <c r="T29" s="784"/>
      <c r="U29" s="784"/>
      <c r="V29" s="784">
        <v>3890</v>
      </c>
      <c r="W29" s="784"/>
      <c r="X29" s="784"/>
      <c r="Y29" s="784"/>
      <c r="Z29" s="784"/>
      <c r="AA29" s="784">
        <v>88</v>
      </c>
      <c r="AB29" s="784"/>
      <c r="AC29" s="784"/>
      <c r="AD29" s="784"/>
      <c r="AE29" s="785"/>
      <c r="AF29" s="786">
        <v>88</v>
      </c>
      <c r="AG29" s="787"/>
      <c r="AH29" s="787"/>
      <c r="AI29" s="787"/>
      <c r="AJ29" s="788"/>
      <c r="AK29" s="834">
        <v>541</v>
      </c>
      <c r="AL29" s="830"/>
      <c r="AM29" s="830"/>
      <c r="AN29" s="830"/>
      <c r="AO29" s="830"/>
      <c r="AP29" s="830" t="s">
        <v>551</v>
      </c>
      <c r="AQ29" s="830"/>
      <c r="AR29" s="830"/>
      <c r="AS29" s="830"/>
      <c r="AT29" s="830"/>
      <c r="AU29" s="830" t="s">
        <v>551</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675</v>
      </c>
      <c r="R30" s="784"/>
      <c r="S30" s="784"/>
      <c r="T30" s="784"/>
      <c r="U30" s="784"/>
      <c r="V30" s="784">
        <v>648</v>
      </c>
      <c r="W30" s="784"/>
      <c r="X30" s="784"/>
      <c r="Y30" s="784"/>
      <c r="Z30" s="784"/>
      <c r="AA30" s="784">
        <v>27</v>
      </c>
      <c r="AB30" s="784"/>
      <c r="AC30" s="784"/>
      <c r="AD30" s="784"/>
      <c r="AE30" s="785"/>
      <c r="AF30" s="786">
        <v>27</v>
      </c>
      <c r="AG30" s="787"/>
      <c r="AH30" s="787"/>
      <c r="AI30" s="787"/>
      <c r="AJ30" s="788"/>
      <c r="AK30" s="834">
        <v>118</v>
      </c>
      <c r="AL30" s="830"/>
      <c r="AM30" s="830"/>
      <c r="AN30" s="830"/>
      <c r="AO30" s="830"/>
      <c r="AP30" s="830" t="s">
        <v>551</v>
      </c>
      <c r="AQ30" s="830"/>
      <c r="AR30" s="830"/>
      <c r="AS30" s="830"/>
      <c r="AT30" s="830"/>
      <c r="AU30" s="830" t="s">
        <v>551</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601</v>
      </c>
      <c r="R31" s="784"/>
      <c r="S31" s="784"/>
      <c r="T31" s="784"/>
      <c r="U31" s="784"/>
      <c r="V31" s="784">
        <v>647</v>
      </c>
      <c r="W31" s="784"/>
      <c r="X31" s="784"/>
      <c r="Y31" s="784"/>
      <c r="Z31" s="784"/>
      <c r="AA31" s="784">
        <v>-46</v>
      </c>
      <c r="AB31" s="784"/>
      <c r="AC31" s="784"/>
      <c r="AD31" s="784"/>
      <c r="AE31" s="785"/>
      <c r="AF31" s="786">
        <v>177</v>
      </c>
      <c r="AG31" s="787"/>
      <c r="AH31" s="787"/>
      <c r="AI31" s="787"/>
      <c r="AJ31" s="788"/>
      <c r="AK31" s="834">
        <v>297</v>
      </c>
      <c r="AL31" s="830"/>
      <c r="AM31" s="830"/>
      <c r="AN31" s="830"/>
      <c r="AO31" s="830"/>
      <c r="AP31" s="830">
        <v>5031</v>
      </c>
      <c r="AQ31" s="830"/>
      <c r="AR31" s="830"/>
      <c r="AS31" s="830"/>
      <c r="AT31" s="830"/>
      <c r="AU31" s="830">
        <v>5031</v>
      </c>
      <c r="AV31" s="830"/>
      <c r="AW31" s="830"/>
      <c r="AX31" s="830"/>
      <c r="AY31" s="830"/>
      <c r="AZ31" s="831"/>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1847</v>
      </c>
      <c r="R32" s="784"/>
      <c r="S32" s="784"/>
      <c r="T32" s="784"/>
      <c r="U32" s="784"/>
      <c r="V32" s="784">
        <v>1109</v>
      </c>
      <c r="W32" s="784"/>
      <c r="X32" s="784"/>
      <c r="Y32" s="784"/>
      <c r="Z32" s="784"/>
      <c r="AA32" s="784">
        <v>738</v>
      </c>
      <c r="AB32" s="784"/>
      <c r="AC32" s="784"/>
      <c r="AD32" s="784"/>
      <c r="AE32" s="785"/>
      <c r="AF32" s="786">
        <v>1117</v>
      </c>
      <c r="AG32" s="787"/>
      <c r="AH32" s="787"/>
      <c r="AI32" s="787"/>
      <c r="AJ32" s="788"/>
      <c r="AK32" s="834">
        <v>12</v>
      </c>
      <c r="AL32" s="830"/>
      <c r="AM32" s="830"/>
      <c r="AN32" s="830"/>
      <c r="AO32" s="830"/>
      <c r="AP32" s="830">
        <v>1553</v>
      </c>
      <c r="AQ32" s="830"/>
      <c r="AR32" s="830"/>
      <c r="AS32" s="830"/>
      <c r="AT32" s="830"/>
      <c r="AU32" s="830">
        <v>78</v>
      </c>
      <c r="AV32" s="830"/>
      <c r="AW32" s="830"/>
      <c r="AX32" s="830"/>
      <c r="AY32" s="830"/>
      <c r="AZ32" s="831"/>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5893</v>
      </c>
      <c r="R33" s="784"/>
      <c r="S33" s="784"/>
      <c r="T33" s="784"/>
      <c r="U33" s="784"/>
      <c r="V33" s="784">
        <v>6157</v>
      </c>
      <c r="W33" s="784"/>
      <c r="X33" s="784"/>
      <c r="Y33" s="784"/>
      <c r="Z33" s="784"/>
      <c r="AA33" s="784">
        <v>-264</v>
      </c>
      <c r="AB33" s="784"/>
      <c r="AC33" s="784"/>
      <c r="AD33" s="784"/>
      <c r="AE33" s="785"/>
      <c r="AF33" s="786">
        <v>234</v>
      </c>
      <c r="AG33" s="787"/>
      <c r="AH33" s="787"/>
      <c r="AI33" s="787"/>
      <c r="AJ33" s="788"/>
      <c r="AK33" s="834">
        <v>1037</v>
      </c>
      <c r="AL33" s="830"/>
      <c r="AM33" s="830"/>
      <c r="AN33" s="830"/>
      <c r="AO33" s="830"/>
      <c r="AP33" s="830">
        <v>2455</v>
      </c>
      <c r="AQ33" s="830"/>
      <c r="AR33" s="830"/>
      <c r="AS33" s="830"/>
      <c r="AT33" s="830"/>
      <c r="AU33" s="830">
        <v>1630</v>
      </c>
      <c r="AV33" s="830"/>
      <c r="AW33" s="830"/>
      <c r="AX33" s="830"/>
      <c r="AY33" s="830"/>
      <c r="AZ33" s="831"/>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1655</v>
      </c>
      <c r="AG63" s="844"/>
      <c r="AH63" s="844"/>
      <c r="AI63" s="844"/>
      <c r="AJ63" s="845"/>
      <c r="AK63" s="846"/>
      <c r="AL63" s="841"/>
      <c r="AM63" s="841"/>
      <c r="AN63" s="841"/>
      <c r="AO63" s="841"/>
      <c r="AP63" s="844">
        <v>9039</v>
      </c>
      <c r="AQ63" s="844"/>
      <c r="AR63" s="844"/>
      <c r="AS63" s="844"/>
      <c r="AT63" s="844"/>
      <c r="AU63" s="844">
        <v>6739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552</v>
      </c>
      <c r="C68" s="870"/>
      <c r="D68" s="870"/>
      <c r="E68" s="870"/>
      <c r="F68" s="870"/>
      <c r="G68" s="870"/>
      <c r="H68" s="870"/>
      <c r="I68" s="870"/>
      <c r="J68" s="870"/>
      <c r="K68" s="870"/>
      <c r="L68" s="870"/>
      <c r="M68" s="870"/>
      <c r="N68" s="870"/>
      <c r="O68" s="870"/>
      <c r="P68" s="871"/>
      <c r="Q68" s="872">
        <v>325</v>
      </c>
      <c r="R68" s="866"/>
      <c r="S68" s="866"/>
      <c r="T68" s="866"/>
      <c r="U68" s="866"/>
      <c r="V68" s="866">
        <v>277</v>
      </c>
      <c r="W68" s="866"/>
      <c r="X68" s="866"/>
      <c r="Y68" s="866"/>
      <c r="Z68" s="866"/>
      <c r="AA68" s="866">
        <v>48</v>
      </c>
      <c r="AB68" s="866"/>
      <c r="AC68" s="866"/>
      <c r="AD68" s="866"/>
      <c r="AE68" s="866"/>
      <c r="AF68" s="866">
        <v>48</v>
      </c>
      <c r="AG68" s="866"/>
      <c r="AH68" s="866"/>
      <c r="AI68" s="866"/>
      <c r="AJ68" s="866"/>
      <c r="AK68" s="866" t="s">
        <v>551</v>
      </c>
      <c r="AL68" s="866"/>
      <c r="AM68" s="866"/>
      <c r="AN68" s="866"/>
      <c r="AO68" s="866"/>
      <c r="AP68" s="866">
        <v>59</v>
      </c>
      <c r="AQ68" s="866"/>
      <c r="AR68" s="866"/>
      <c r="AS68" s="866"/>
      <c r="AT68" s="866"/>
      <c r="AU68" s="866">
        <v>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553</v>
      </c>
      <c r="C69" s="874"/>
      <c r="D69" s="874"/>
      <c r="E69" s="874"/>
      <c r="F69" s="874"/>
      <c r="G69" s="874"/>
      <c r="H69" s="874"/>
      <c r="I69" s="874"/>
      <c r="J69" s="874"/>
      <c r="K69" s="874"/>
      <c r="L69" s="874"/>
      <c r="M69" s="874"/>
      <c r="N69" s="874"/>
      <c r="O69" s="874"/>
      <c r="P69" s="875"/>
      <c r="Q69" s="876">
        <v>119</v>
      </c>
      <c r="R69" s="830"/>
      <c r="S69" s="830"/>
      <c r="T69" s="830"/>
      <c r="U69" s="830"/>
      <c r="V69" s="830">
        <v>115</v>
      </c>
      <c r="W69" s="830"/>
      <c r="X69" s="830"/>
      <c r="Y69" s="830"/>
      <c r="Z69" s="830"/>
      <c r="AA69" s="830">
        <v>4</v>
      </c>
      <c r="AB69" s="830"/>
      <c r="AC69" s="830"/>
      <c r="AD69" s="830"/>
      <c r="AE69" s="830"/>
      <c r="AF69" s="830">
        <v>4</v>
      </c>
      <c r="AG69" s="830"/>
      <c r="AH69" s="830"/>
      <c r="AI69" s="830"/>
      <c r="AJ69" s="830"/>
      <c r="AK69" s="830" t="s">
        <v>551</v>
      </c>
      <c r="AL69" s="830"/>
      <c r="AM69" s="830"/>
      <c r="AN69" s="830"/>
      <c r="AO69" s="830"/>
      <c r="AP69" s="830" t="s">
        <v>551</v>
      </c>
      <c r="AQ69" s="830"/>
      <c r="AR69" s="830"/>
      <c r="AS69" s="830"/>
      <c r="AT69" s="830"/>
      <c r="AU69" s="830" t="s">
        <v>551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554</v>
      </c>
      <c r="C70" s="874"/>
      <c r="D70" s="874"/>
      <c r="E70" s="874"/>
      <c r="F70" s="874"/>
      <c r="G70" s="874"/>
      <c r="H70" s="874"/>
      <c r="I70" s="874"/>
      <c r="J70" s="874"/>
      <c r="K70" s="874"/>
      <c r="L70" s="874"/>
      <c r="M70" s="874"/>
      <c r="N70" s="874"/>
      <c r="O70" s="874"/>
      <c r="P70" s="875"/>
      <c r="Q70" s="876">
        <v>473</v>
      </c>
      <c r="R70" s="830"/>
      <c r="S70" s="830"/>
      <c r="T70" s="830"/>
      <c r="U70" s="830"/>
      <c r="V70" s="830">
        <v>391</v>
      </c>
      <c r="W70" s="830"/>
      <c r="X70" s="830"/>
      <c r="Y70" s="830"/>
      <c r="Z70" s="830"/>
      <c r="AA70" s="830">
        <v>82</v>
      </c>
      <c r="AB70" s="830"/>
      <c r="AC70" s="830"/>
      <c r="AD70" s="830"/>
      <c r="AE70" s="830"/>
      <c r="AF70" s="830">
        <v>82</v>
      </c>
      <c r="AG70" s="830"/>
      <c r="AH70" s="830"/>
      <c r="AI70" s="830"/>
      <c r="AJ70" s="830"/>
      <c r="AK70" s="830" t="s">
        <v>551</v>
      </c>
      <c r="AL70" s="830"/>
      <c r="AM70" s="830"/>
      <c r="AN70" s="830"/>
      <c r="AO70" s="830"/>
      <c r="AP70" s="830" t="s">
        <v>551</v>
      </c>
      <c r="AQ70" s="830"/>
      <c r="AR70" s="830"/>
      <c r="AS70" s="830"/>
      <c r="AT70" s="830"/>
      <c r="AU70" s="830" t="s">
        <v>551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555</v>
      </c>
      <c r="C71" s="874"/>
      <c r="D71" s="874"/>
      <c r="E71" s="874"/>
      <c r="F71" s="874"/>
      <c r="G71" s="874"/>
      <c r="H71" s="874"/>
      <c r="I71" s="874"/>
      <c r="J71" s="874"/>
      <c r="K71" s="874"/>
      <c r="L71" s="874"/>
      <c r="M71" s="874"/>
      <c r="N71" s="874"/>
      <c r="O71" s="874"/>
      <c r="P71" s="875"/>
      <c r="Q71" s="876">
        <v>4482</v>
      </c>
      <c r="R71" s="830"/>
      <c r="S71" s="830"/>
      <c r="T71" s="830"/>
      <c r="U71" s="830"/>
      <c r="V71" s="830">
        <v>4248</v>
      </c>
      <c r="W71" s="830"/>
      <c r="X71" s="830"/>
      <c r="Y71" s="830"/>
      <c r="Z71" s="830"/>
      <c r="AA71" s="830">
        <v>235</v>
      </c>
      <c r="AB71" s="830"/>
      <c r="AC71" s="830"/>
      <c r="AD71" s="830"/>
      <c r="AE71" s="830"/>
      <c r="AF71" s="830">
        <v>235</v>
      </c>
      <c r="AG71" s="830"/>
      <c r="AH71" s="830"/>
      <c r="AI71" s="830"/>
      <c r="AJ71" s="830"/>
      <c r="AK71" s="830">
        <v>190</v>
      </c>
      <c r="AL71" s="830"/>
      <c r="AM71" s="830"/>
      <c r="AN71" s="830"/>
      <c r="AO71" s="830"/>
      <c r="AP71" s="830" t="s">
        <v>551</v>
      </c>
      <c r="AQ71" s="830"/>
      <c r="AR71" s="830"/>
      <c r="AS71" s="830"/>
      <c r="AT71" s="830"/>
      <c r="AU71" s="830" t="s">
        <v>551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556</v>
      </c>
      <c r="C72" s="874"/>
      <c r="D72" s="874"/>
      <c r="E72" s="874"/>
      <c r="F72" s="874"/>
      <c r="G72" s="874"/>
      <c r="H72" s="874"/>
      <c r="I72" s="874"/>
      <c r="J72" s="874"/>
      <c r="K72" s="874"/>
      <c r="L72" s="874"/>
      <c r="M72" s="874"/>
      <c r="N72" s="874"/>
      <c r="O72" s="874"/>
      <c r="P72" s="875"/>
      <c r="Q72" s="876">
        <v>984</v>
      </c>
      <c r="R72" s="830"/>
      <c r="S72" s="830"/>
      <c r="T72" s="830"/>
      <c r="U72" s="830"/>
      <c r="V72" s="830">
        <v>926</v>
      </c>
      <c r="W72" s="830"/>
      <c r="X72" s="830"/>
      <c r="Y72" s="830"/>
      <c r="Z72" s="830"/>
      <c r="AA72" s="830">
        <v>58</v>
      </c>
      <c r="AB72" s="830"/>
      <c r="AC72" s="830"/>
      <c r="AD72" s="830"/>
      <c r="AE72" s="830"/>
      <c r="AF72" s="830">
        <v>58</v>
      </c>
      <c r="AG72" s="830"/>
      <c r="AH72" s="830"/>
      <c r="AI72" s="830"/>
      <c r="AJ72" s="830"/>
      <c r="AK72" s="830">
        <v>24</v>
      </c>
      <c r="AL72" s="830"/>
      <c r="AM72" s="830"/>
      <c r="AN72" s="830"/>
      <c r="AO72" s="830"/>
      <c r="AP72" s="830" t="s">
        <v>551</v>
      </c>
      <c r="AQ72" s="830"/>
      <c r="AR72" s="830"/>
      <c r="AS72" s="830"/>
      <c r="AT72" s="830"/>
      <c r="AU72" s="830" t="s">
        <v>551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557</v>
      </c>
      <c r="C73" s="874"/>
      <c r="D73" s="874"/>
      <c r="E73" s="874"/>
      <c r="F73" s="874"/>
      <c r="G73" s="874"/>
      <c r="H73" s="874"/>
      <c r="I73" s="874"/>
      <c r="J73" s="874"/>
      <c r="K73" s="874"/>
      <c r="L73" s="874"/>
      <c r="M73" s="874"/>
      <c r="N73" s="874"/>
      <c r="O73" s="874"/>
      <c r="P73" s="875"/>
      <c r="Q73" s="876">
        <v>223</v>
      </c>
      <c r="R73" s="830"/>
      <c r="S73" s="830"/>
      <c r="T73" s="830"/>
      <c r="U73" s="830"/>
      <c r="V73" s="830">
        <v>218</v>
      </c>
      <c r="W73" s="830"/>
      <c r="X73" s="830"/>
      <c r="Y73" s="830"/>
      <c r="Z73" s="830"/>
      <c r="AA73" s="830">
        <v>5</v>
      </c>
      <c r="AB73" s="830"/>
      <c r="AC73" s="830"/>
      <c r="AD73" s="830"/>
      <c r="AE73" s="830"/>
      <c r="AF73" s="830">
        <v>5</v>
      </c>
      <c r="AG73" s="830"/>
      <c r="AH73" s="830"/>
      <c r="AI73" s="830"/>
      <c r="AJ73" s="830"/>
      <c r="AK73" s="830" t="s">
        <v>551</v>
      </c>
      <c r="AL73" s="830"/>
      <c r="AM73" s="830"/>
      <c r="AN73" s="830"/>
      <c r="AO73" s="830"/>
      <c r="AP73" s="830">
        <v>297</v>
      </c>
      <c r="AQ73" s="830"/>
      <c r="AR73" s="830"/>
      <c r="AS73" s="830"/>
      <c r="AT73" s="830"/>
      <c r="AU73" s="830">
        <v>94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558</v>
      </c>
      <c r="C74" s="874"/>
      <c r="D74" s="874"/>
      <c r="E74" s="874"/>
      <c r="F74" s="874"/>
      <c r="G74" s="874"/>
      <c r="H74" s="874"/>
      <c r="I74" s="874"/>
      <c r="J74" s="874"/>
      <c r="K74" s="874"/>
      <c r="L74" s="874"/>
      <c r="M74" s="874"/>
      <c r="N74" s="874"/>
      <c r="O74" s="874"/>
      <c r="P74" s="875"/>
      <c r="Q74" s="876">
        <v>392</v>
      </c>
      <c r="R74" s="830"/>
      <c r="S74" s="830"/>
      <c r="T74" s="830"/>
      <c r="U74" s="830"/>
      <c r="V74" s="830">
        <v>355</v>
      </c>
      <c r="W74" s="830"/>
      <c r="X74" s="830"/>
      <c r="Y74" s="830"/>
      <c r="Z74" s="830"/>
      <c r="AA74" s="830">
        <v>37</v>
      </c>
      <c r="AB74" s="830"/>
      <c r="AC74" s="830"/>
      <c r="AD74" s="830"/>
      <c r="AE74" s="830"/>
      <c r="AF74" s="830">
        <v>37</v>
      </c>
      <c r="AG74" s="830"/>
      <c r="AH74" s="830"/>
      <c r="AI74" s="830"/>
      <c r="AJ74" s="830"/>
      <c r="AK74" s="830">
        <v>11</v>
      </c>
      <c r="AL74" s="830"/>
      <c r="AM74" s="830"/>
      <c r="AN74" s="830"/>
      <c r="AO74" s="830"/>
      <c r="AP74" s="830">
        <v>38</v>
      </c>
      <c r="AQ74" s="830"/>
      <c r="AR74" s="830"/>
      <c r="AS74" s="830"/>
      <c r="AT74" s="830"/>
      <c r="AU74" s="830">
        <v>5</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559</v>
      </c>
      <c r="C75" s="874"/>
      <c r="D75" s="874"/>
      <c r="E75" s="874"/>
      <c r="F75" s="874"/>
      <c r="G75" s="874"/>
      <c r="H75" s="874"/>
      <c r="I75" s="874"/>
      <c r="J75" s="874"/>
      <c r="K75" s="874"/>
      <c r="L75" s="874"/>
      <c r="M75" s="874"/>
      <c r="N75" s="874"/>
      <c r="O75" s="874"/>
      <c r="P75" s="875"/>
      <c r="Q75" s="877">
        <v>2210</v>
      </c>
      <c r="R75" s="878"/>
      <c r="S75" s="878"/>
      <c r="T75" s="878"/>
      <c r="U75" s="834"/>
      <c r="V75" s="879">
        <v>1852</v>
      </c>
      <c r="W75" s="878"/>
      <c r="X75" s="878"/>
      <c r="Y75" s="878"/>
      <c r="Z75" s="834"/>
      <c r="AA75" s="879">
        <v>357</v>
      </c>
      <c r="AB75" s="878"/>
      <c r="AC75" s="878"/>
      <c r="AD75" s="878"/>
      <c r="AE75" s="834"/>
      <c r="AF75" s="879">
        <v>357</v>
      </c>
      <c r="AG75" s="878"/>
      <c r="AH75" s="878"/>
      <c r="AI75" s="878"/>
      <c r="AJ75" s="834"/>
      <c r="AK75" s="879" t="s">
        <v>551</v>
      </c>
      <c r="AL75" s="878"/>
      <c r="AM75" s="878"/>
      <c r="AN75" s="878"/>
      <c r="AO75" s="834"/>
      <c r="AP75" s="879" t="s">
        <v>551</v>
      </c>
      <c r="AQ75" s="878"/>
      <c r="AR75" s="878"/>
      <c r="AS75" s="878"/>
      <c r="AT75" s="834"/>
      <c r="AU75" s="879" t="s">
        <v>551</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560</v>
      </c>
      <c r="C76" s="874"/>
      <c r="D76" s="874"/>
      <c r="E76" s="874"/>
      <c r="F76" s="874"/>
      <c r="G76" s="874"/>
      <c r="H76" s="874"/>
      <c r="I76" s="874"/>
      <c r="J76" s="874"/>
      <c r="K76" s="874"/>
      <c r="L76" s="874"/>
      <c r="M76" s="874"/>
      <c r="N76" s="874"/>
      <c r="O76" s="874"/>
      <c r="P76" s="875"/>
      <c r="Q76" s="877">
        <v>134</v>
      </c>
      <c r="R76" s="878"/>
      <c r="S76" s="878"/>
      <c r="T76" s="878"/>
      <c r="U76" s="834"/>
      <c r="V76" s="879">
        <v>128</v>
      </c>
      <c r="W76" s="878"/>
      <c r="X76" s="878"/>
      <c r="Y76" s="878"/>
      <c r="Z76" s="834"/>
      <c r="AA76" s="879">
        <v>6</v>
      </c>
      <c r="AB76" s="878"/>
      <c r="AC76" s="878"/>
      <c r="AD76" s="878"/>
      <c r="AE76" s="834"/>
      <c r="AF76" s="879">
        <v>6</v>
      </c>
      <c r="AG76" s="878"/>
      <c r="AH76" s="878"/>
      <c r="AI76" s="878"/>
      <c r="AJ76" s="834"/>
      <c r="AK76" s="879" t="s">
        <v>551</v>
      </c>
      <c r="AL76" s="878"/>
      <c r="AM76" s="878"/>
      <c r="AN76" s="878"/>
      <c r="AO76" s="834"/>
      <c r="AP76" s="879" t="s">
        <v>551</v>
      </c>
      <c r="AQ76" s="878"/>
      <c r="AR76" s="878"/>
      <c r="AS76" s="878"/>
      <c r="AT76" s="834"/>
      <c r="AU76" s="879" t="s">
        <v>551</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561</v>
      </c>
      <c r="C77" s="874"/>
      <c r="D77" s="874"/>
      <c r="E77" s="874"/>
      <c r="F77" s="874"/>
      <c r="G77" s="874"/>
      <c r="H77" s="874"/>
      <c r="I77" s="874"/>
      <c r="J77" s="874"/>
      <c r="K77" s="874"/>
      <c r="L77" s="874"/>
      <c r="M77" s="874"/>
      <c r="N77" s="874"/>
      <c r="O77" s="874"/>
      <c r="P77" s="875"/>
      <c r="Q77" s="877">
        <v>509522</v>
      </c>
      <c r="R77" s="878"/>
      <c r="S77" s="878"/>
      <c r="T77" s="878"/>
      <c r="U77" s="834"/>
      <c r="V77" s="879">
        <v>498264</v>
      </c>
      <c r="W77" s="878"/>
      <c r="X77" s="878"/>
      <c r="Y77" s="878"/>
      <c r="Z77" s="834"/>
      <c r="AA77" s="879">
        <v>11257</v>
      </c>
      <c r="AB77" s="878"/>
      <c r="AC77" s="878"/>
      <c r="AD77" s="878"/>
      <c r="AE77" s="834"/>
      <c r="AF77" s="879">
        <v>11257</v>
      </c>
      <c r="AG77" s="878"/>
      <c r="AH77" s="878"/>
      <c r="AI77" s="878"/>
      <c r="AJ77" s="834"/>
      <c r="AK77" s="879" t="s">
        <v>551</v>
      </c>
      <c r="AL77" s="878"/>
      <c r="AM77" s="878"/>
      <c r="AN77" s="878"/>
      <c r="AO77" s="834"/>
      <c r="AP77" s="879" t="s">
        <v>551</v>
      </c>
      <c r="AQ77" s="878"/>
      <c r="AR77" s="878"/>
      <c r="AS77" s="878"/>
      <c r="AT77" s="834"/>
      <c r="AU77" s="879" t="s">
        <v>551</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562</v>
      </c>
      <c r="C78" s="874"/>
      <c r="D78" s="874"/>
      <c r="E78" s="874"/>
      <c r="F78" s="874"/>
      <c r="G78" s="874"/>
      <c r="H78" s="874"/>
      <c r="I78" s="874"/>
      <c r="J78" s="874"/>
      <c r="K78" s="874"/>
      <c r="L78" s="874"/>
      <c r="M78" s="874"/>
      <c r="N78" s="874"/>
      <c r="O78" s="874"/>
      <c r="P78" s="875"/>
      <c r="Q78" s="876">
        <v>301</v>
      </c>
      <c r="R78" s="830"/>
      <c r="S78" s="830"/>
      <c r="T78" s="830"/>
      <c r="U78" s="830"/>
      <c r="V78" s="830">
        <v>293</v>
      </c>
      <c r="W78" s="830"/>
      <c r="X78" s="830"/>
      <c r="Y78" s="830"/>
      <c r="Z78" s="830"/>
      <c r="AA78" s="830">
        <v>8</v>
      </c>
      <c r="AB78" s="830"/>
      <c r="AC78" s="830"/>
      <c r="AD78" s="830"/>
      <c r="AE78" s="830"/>
      <c r="AF78" s="830">
        <v>8</v>
      </c>
      <c r="AG78" s="830"/>
      <c r="AH78" s="830"/>
      <c r="AI78" s="830"/>
      <c r="AJ78" s="830"/>
      <c r="AK78" s="830">
        <v>24</v>
      </c>
      <c r="AL78" s="830"/>
      <c r="AM78" s="830"/>
      <c r="AN78" s="830"/>
      <c r="AO78" s="830"/>
      <c r="AP78" s="830" t="s">
        <v>551</v>
      </c>
      <c r="AQ78" s="830"/>
      <c r="AR78" s="830"/>
      <c r="AS78" s="830"/>
      <c r="AT78" s="830"/>
      <c r="AU78" s="830" t="s">
        <v>551</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563</v>
      </c>
      <c r="C79" s="874"/>
      <c r="D79" s="874"/>
      <c r="E79" s="874"/>
      <c r="F79" s="874"/>
      <c r="G79" s="874"/>
      <c r="H79" s="874"/>
      <c r="I79" s="874"/>
      <c r="J79" s="874"/>
      <c r="K79" s="874"/>
      <c r="L79" s="874"/>
      <c r="M79" s="874"/>
      <c r="N79" s="874"/>
      <c r="O79" s="874"/>
      <c r="P79" s="875"/>
      <c r="Q79" s="876">
        <v>163</v>
      </c>
      <c r="R79" s="830"/>
      <c r="S79" s="830"/>
      <c r="T79" s="830"/>
      <c r="U79" s="830"/>
      <c r="V79" s="830">
        <v>142</v>
      </c>
      <c r="W79" s="830"/>
      <c r="X79" s="830"/>
      <c r="Y79" s="830"/>
      <c r="Z79" s="830"/>
      <c r="AA79" s="830">
        <v>21</v>
      </c>
      <c r="AB79" s="830"/>
      <c r="AC79" s="830"/>
      <c r="AD79" s="830"/>
      <c r="AE79" s="830"/>
      <c r="AF79" s="830">
        <v>345</v>
      </c>
      <c r="AG79" s="830"/>
      <c r="AH79" s="830"/>
      <c r="AI79" s="830"/>
      <c r="AJ79" s="830"/>
      <c r="AK79" s="830" t="s">
        <v>551</v>
      </c>
      <c r="AL79" s="830"/>
      <c r="AM79" s="830"/>
      <c r="AN79" s="830"/>
      <c r="AO79" s="830"/>
      <c r="AP79" s="830" t="s">
        <v>551</v>
      </c>
      <c r="AQ79" s="830"/>
      <c r="AR79" s="830"/>
      <c r="AS79" s="830"/>
      <c r="AT79" s="830"/>
      <c r="AU79" s="830" t="s">
        <v>551</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564</v>
      </c>
      <c r="C80" s="874"/>
      <c r="D80" s="874"/>
      <c r="E80" s="874"/>
      <c r="F80" s="874"/>
      <c r="G80" s="874"/>
      <c r="H80" s="874"/>
      <c r="I80" s="874"/>
      <c r="J80" s="874"/>
      <c r="K80" s="874"/>
      <c r="L80" s="874"/>
      <c r="M80" s="874"/>
      <c r="N80" s="874"/>
      <c r="O80" s="874"/>
      <c r="P80" s="875"/>
      <c r="Q80" s="876">
        <v>4068</v>
      </c>
      <c r="R80" s="830"/>
      <c r="S80" s="830"/>
      <c r="T80" s="830"/>
      <c r="U80" s="830"/>
      <c r="V80" s="830">
        <v>3805</v>
      </c>
      <c r="W80" s="830"/>
      <c r="X80" s="830"/>
      <c r="Y80" s="830"/>
      <c r="Z80" s="830"/>
      <c r="AA80" s="830">
        <v>263</v>
      </c>
      <c r="AB80" s="830"/>
      <c r="AC80" s="830"/>
      <c r="AD80" s="830"/>
      <c r="AE80" s="830"/>
      <c r="AF80" s="830">
        <v>6963</v>
      </c>
      <c r="AG80" s="830"/>
      <c r="AH80" s="830"/>
      <c r="AI80" s="830"/>
      <c r="AJ80" s="830"/>
      <c r="AK80" s="830" t="s">
        <v>551</v>
      </c>
      <c r="AL80" s="830"/>
      <c r="AM80" s="830"/>
      <c r="AN80" s="830"/>
      <c r="AO80" s="830"/>
      <c r="AP80" s="830">
        <v>3517</v>
      </c>
      <c r="AQ80" s="830"/>
      <c r="AR80" s="830"/>
      <c r="AS80" s="830"/>
      <c r="AT80" s="830"/>
      <c r="AU80" s="830" t="s">
        <v>551</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19405</v>
      </c>
      <c r="AG88" s="844"/>
      <c r="AH88" s="844"/>
      <c r="AI88" s="844"/>
      <c r="AJ88" s="844"/>
      <c r="AK88" s="841"/>
      <c r="AL88" s="841"/>
      <c r="AM88" s="841"/>
      <c r="AN88" s="841"/>
      <c r="AO88" s="841"/>
      <c r="AP88" s="844">
        <v>3911</v>
      </c>
      <c r="AQ88" s="844"/>
      <c r="AR88" s="844"/>
      <c r="AS88" s="844"/>
      <c r="AT88" s="844"/>
      <c r="AU88" s="844">
        <v>107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6</v>
      </c>
      <c r="CS102" s="852"/>
      <c r="CT102" s="852"/>
      <c r="CU102" s="852"/>
      <c r="CV102" s="891"/>
      <c r="CW102" s="890" t="s">
        <v>551</v>
      </c>
      <c r="CX102" s="852"/>
      <c r="CY102" s="852"/>
      <c r="CZ102" s="852"/>
      <c r="DA102" s="891"/>
      <c r="DB102" s="890" t="s">
        <v>551</v>
      </c>
      <c r="DC102" s="852"/>
      <c r="DD102" s="852"/>
      <c r="DE102" s="852"/>
      <c r="DF102" s="891"/>
      <c r="DG102" s="890" t="s">
        <v>551</v>
      </c>
      <c r="DH102" s="852"/>
      <c r="DI102" s="852"/>
      <c r="DJ102" s="852"/>
      <c r="DK102" s="891"/>
      <c r="DL102" s="890" t="s">
        <v>551</v>
      </c>
      <c r="DM102" s="852"/>
      <c r="DN102" s="852"/>
      <c r="DO102" s="852"/>
      <c r="DP102" s="891"/>
      <c r="DQ102" s="890" t="s">
        <v>551</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2324100</v>
      </c>
      <c r="AB110" s="900"/>
      <c r="AC110" s="900"/>
      <c r="AD110" s="900"/>
      <c r="AE110" s="901"/>
      <c r="AF110" s="902">
        <v>2242990</v>
      </c>
      <c r="AG110" s="900"/>
      <c r="AH110" s="900"/>
      <c r="AI110" s="900"/>
      <c r="AJ110" s="901"/>
      <c r="AK110" s="902">
        <v>2049189</v>
      </c>
      <c r="AL110" s="900"/>
      <c r="AM110" s="900"/>
      <c r="AN110" s="900"/>
      <c r="AO110" s="901"/>
      <c r="AP110" s="903">
        <v>19</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17721387</v>
      </c>
      <c r="BR110" s="931"/>
      <c r="BS110" s="931"/>
      <c r="BT110" s="931"/>
      <c r="BU110" s="931"/>
      <c r="BV110" s="931">
        <v>16730520</v>
      </c>
      <c r="BW110" s="931"/>
      <c r="BX110" s="931"/>
      <c r="BY110" s="931"/>
      <c r="BZ110" s="931"/>
      <c r="CA110" s="931">
        <v>17001792</v>
      </c>
      <c r="CB110" s="931"/>
      <c r="CC110" s="931"/>
      <c r="CD110" s="931"/>
      <c r="CE110" s="931"/>
      <c r="CF110" s="944">
        <v>157.4</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842987</v>
      </c>
      <c r="BR111" s="926"/>
      <c r="BS111" s="926"/>
      <c r="BT111" s="926"/>
      <c r="BU111" s="926"/>
      <c r="BV111" s="926">
        <v>739833</v>
      </c>
      <c r="BW111" s="926"/>
      <c r="BX111" s="926"/>
      <c r="BY111" s="926"/>
      <c r="BZ111" s="926"/>
      <c r="CA111" s="926">
        <v>902210</v>
      </c>
      <c r="CB111" s="926"/>
      <c r="CC111" s="926"/>
      <c r="CD111" s="926"/>
      <c r="CE111" s="926"/>
      <c r="CF111" s="920">
        <v>8.4</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6680350</v>
      </c>
      <c r="BR112" s="926"/>
      <c r="BS112" s="926"/>
      <c r="BT112" s="926"/>
      <c r="BU112" s="926"/>
      <c r="BV112" s="926">
        <v>6730952</v>
      </c>
      <c r="BW112" s="926"/>
      <c r="BX112" s="926"/>
      <c r="BY112" s="926"/>
      <c r="BZ112" s="926"/>
      <c r="CA112" s="926">
        <v>6738766</v>
      </c>
      <c r="CB112" s="926"/>
      <c r="CC112" s="926"/>
      <c r="CD112" s="926"/>
      <c r="CE112" s="926"/>
      <c r="CF112" s="920">
        <v>62.4</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618711</v>
      </c>
      <c r="DH112" s="926"/>
      <c r="DI112" s="926"/>
      <c r="DJ112" s="926"/>
      <c r="DK112" s="926"/>
      <c r="DL112" s="926">
        <v>558252</v>
      </c>
      <c r="DM112" s="926"/>
      <c r="DN112" s="926"/>
      <c r="DO112" s="926"/>
      <c r="DP112" s="926"/>
      <c r="DQ112" s="926">
        <v>497694</v>
      </c>
      <c r="DR112" s="926"/>
      <c r="DS112" s="926"/>
      <c r="DT112" s="926"/>
      <c r="DU112" s="926"/>
      <c r="DV112" s="927">
        <v>4.5999999999999996</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669355</v>
      </c>
      <c r="AB113" s="938"/>
      <c r="AC113" s="938"/>
      <c r="AD113" s="938"/>
      <c r="AE113" s="939"/>
      <c r="AF113" s="940">
        <v>643564</v>
      </c>
      <c r="AG113" s="938"/>
      <c r="AH113" s="938"/>
      <c r="AI113" s="938"/>
      <c r="AJ113" s="939"/>
      <c r="AK113" s="940">
        <v>668348</v>
      </c>
      <c r="AL113" s="938"/>
      <c r="AM113" s="938"/>
      <c r="AN113" s="938"/>
      <c r="AO113" s="939"/>
      <c r="AP113" s="941">
        <v>6.2</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182145</v>
      </c>
      <c r="BR113" s="926"/>
      <c r="BS113" s="926"/>
      <c r="BT113" s="926"/>
      <c r="BU113" s="926"/>
      <c r="BV113" s="926">
        <v>144410</v>
      </c>
      <c r="BW113" s="926"/>
      <c r="BX113" s="926"/>
      <c r="BY113" s="926"/>
      <c r="BZ113" s="926"/>
      <c r="CA113" s="926">
        <v>107053</v>
      </c>
      <c r="CB113" s="926"/>
      <c r="CC113" s="926"/>
      <c r="CD113" s="926"/>
      <c r="CE113" s="926"/>
      <c r="CF113" s="920">
        <v>1</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37820</v>
      </c>
      <c r="AB114" s="959"/>
      <c r="AC114" s="959"/>
      <c r="AD114" s="959"/>
      <c r="AE114" s="960"/>
      <c r="AF114" s="961">
        <v>37894</v>
      </c>
      <c r="AG114" s="959"/>
      <c r="AH114" s="959"/>
      <c r="AI114" s="959"/>
      <c r="AJ114" s="960"/>
      <c r="AK114" s="961">
        <v>37686</v>
      </c>
      <c r="AL114" s="959"/>
      <c r="AM114" s="959"/>
      <c r="AN114" s="959"/>
      <c r="AO114" s="960"/>
      <c r="AP114" s="962">
        <v>0.3</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t="s">
        <v>122</v>
      </c>
      <c r="BR114" s="926"/>
      <c r="BS114" s="926"/>
      <c r="BT114" s="926"/>
      <c r="BU114" s="926"/>
      <c r="BV114" s="926" t="s">
        <v>122</v>
      </c>
      <c r="BW114" s="926"/>
      <c r="BX114" s="926"/>
      <c r="BY114" s="926"/>
      <c r="BZ114" s="926"/>
      <c r="CA114" s="926" t="s">
        <v>122</v>
      </c>
      <c r="CB114" s="926"/>
      <c r="CC114" s="926"/>
      <c r="CD114" s="926"/>
      <c r="CE114" s="926"/>
      <c r="CF114" s="920" t="s">
        <v>122</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117478</v>
      </c>
      <c r="AB115" s="938"/>
      <c r="AC115" s="938"/>
      <c r="AD115" s="938"/>
      <c r="AE115" s="939"/>
      <c r="AF115" s="940">
        <v>105853</v>
      </c>
      <c r="AG115" s="938"/>
      <c r="AH115" s="938"/>
      <c r="AI115" s="938"/>
      <c r="AJ115" s="939"/>
      <c r="AK115" s="940">
        <v>97437</v>
      </c>
      <c r="AL115" s="938"/>
      <c r="AM115" s="938"/>
      <c r="AN115" s="938"/>
      <c r="AO115" s="939"/>
      <c r="AP115" s="941">
        <v>0.9</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v>256493</v>
      </c>
      <c r="DR115" s="959"/>
      <c r="DS115" s="959"/>
      <c r="DT115" s="959"/>
      <c r="DU115" s="960"/>
      <c r="DV115" s="962">
        <v>2.4</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188276</v>
      </c>
      <c r="DH116" s="959"/>
      <c r="DI116" s="959"/>
      <c r="DJ116" s="959"/>
      <c r="DK116" s="960"/>
      <c r="DL116" s="961">
        <v>165248</v>
      </c>
      <c r="DM116" s="959"/>
      <c r="DN116" s="959"/>
      <c r="DO116" s="959"/>
      <c r="DP116" s="960"/>
      <c r="DQ116" s="961">
        <v>142231</v>
      </c>
      <c r="DR116" s="959"/>
      <c r="DS116" s="959"/>
      <c r="DT116" s="959"/>
      <c r="DU116" s="960"/>
      <c r="DV116" s="962">
        <v>1.3</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3148753</v>
      </c>
      <c r="AB117" s="979"/>
      <c r="AC117" s="979"/>
      <c r="AD117" s="979"/>
      <c r="AE117" s="980"/>
      <c r="AF117" s="981">
        <v>3030301</v>
      </c>
      <c r="AG117" s="979"/>
      <c r="AH117" s="979"/>
      <c r="AI117" s="979"/>
      <c r="AJ117" s="980"/>
      <c r="AK117" s="981">
        <v>2852660</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443</v>
      </c>
      <c r="BP119" s="1005"/>
      <c r="BQ119" s="999">
        <v>25426869</v>
      </c>
      <c r="BR119" s="1000"/>
      <c r="BS119" s="1000"/>
      <c r="BT119" s="1000"/>
      <c r="BU119" s="1000"/>
      <c r="BV119" s="1000">
        <v>24345715</v>
      </c>
      <c r="BW119" s="1000"/>
      <c r="BX119" s="1000"/>
      <c r="BY119" s="1000"/>
      <c r="BZ119" s="1000"/>
      <c r="CA119" s="1000">
        <v>24749821</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36000</v>
      </c>
      <c r="DH119" s="986"/>
      <c r="DI119" s="986"/>
      <c r="DJ119" s="986"/>
      <c r="DK119" s="987"/>
      <c r="DL119" s="985">
        <v>16333</v>
      </c>
      <c r="DM119" s="986"/>
      <c r="DN119" s="986"/>
      <c r="DO119" s="986"/>
      <c r="DP119" s="987"/>
      <c r="DQ119" s="985">
        <v>5792</v>
      </c>
      <c r="DR119" s="986"/>
      <c r="DS119" s="986"/>
      <c r="DT119" s="986"/>
      <c r="DU119" s="987"/>
      <c r="DV119" s="988">
        <v>0.1</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4535035</v>
      </c>
      <c r="BR120" s="931"/>
      <c r="BS120" s="931"/>
      <c r="BT120" s="931"/>
      <c r="BU120" s="931"/>
      <c r="BV120" s="931">
        <v>4419797</v>
      </c>
      <c r="BW120" s="931"/>
      <c r="BX120" s="931"/>
      <c r="BY120" s="931"/>
      <c r="BZ120" s="931"/>
      <c r="CA120" s="931">
        <v>5794338</v>
      </c>
      <c r="CB120" s="931"/>
      <c r="CC120" s="931"/>
      <c r="CD120" s="931"/>
      <c r="CE120" s="931"/>
      <c r="CF120" s="944">
        <v>53.7</v>
      </c>
      <c r="CG120" s="945"/>
      <c r="CH120" s="945"/>
      <c r="CI120" s="945"/>
      <c r="CJ120" s="945"/>
      <c r="CK120" s="1006" t="s">
        <v>447</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4584557</v>
      </c>
      <c r="DH120" s="931"/>
      <c r="DI120" s="931"/>
      <c r="DJ120" s="931"/>
      <c r="DK120" s="931"/>
      <c r="DL120" s="931">
        <v>4771307</v>
      </c>
      <c r="DM120" s="931"/>
      <c r="DN120" s="931"/>
      <c r="DO120" s="931"/>
      <c r="DP120" s="931"/>
      <c r="DQ120" s="931">
        <v>5031193</v>
      </c>
      <c r="DR120" s="931"/>
      <c r="DS120" s="931"/>
      <c r="DT120" s="931"/>
      <c r="DU120" s="931"/>
      <c r="DV120" s="932">
        <v>46.6</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60361</v>
      </c>
      <c r="AB121" s="959"/>
      <c r="AC121" s="959"/>
      <c r="AD121" s="959"/>
      <c r="AE121" s="960"/>
      <c r="AF121" s="961">
        <v>60459</v>
      </c>
      <c r="AG121" s="959"/>
      <c r="AH121" s="959"/>
      <c r="AI121" s="959"/>
      <c r="AJ121" s="960"/>
      <c r="AK121" s="961">
        <v>60558</v>
      </c>
      <c r="AL121" s="959"/>
      <c r="AM121" s="959"/>
      <c r="AN121" s="959"/>
      <c r="AO121" s="960"/>
      <c r="AP121" s="962">
        <v>0.6</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3244524</v>
      </c>
      <c r="BR121" s="926"/>
      <c r="BS121" s="926"/>
      <c r="BT121" s="926"/>
      <c r="BU121" s="926"/>
      <c r="BV121" s="926">
        <v>3818948</v>
      </c>
      <c r="BW121" s="926"/>
      <c r="BX121" s="926"/>
      <c r="BY121" s="926"/>
      <c r="BZ121" s="926"/>
      <c r="CA121" s="926">
        <v>4668546</v>
      </c>
      <c r="CB121" s="926"/>
      <c r="CC121" s="926"/>
      <c r="CD121" s="926"/>
      <c r="CE121" s="926"/>
      <c r="CF121" s="920">
        <v>43.2</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2023441</v>
      </c>
      <c r="DH121" s="926"/>
      <c r="DI121" s="926"/>
      <c r="DJ121" s="926"/>
      <c r="DK121" s="926"/>
      <c r="DL121" s="926">
        <v>1885796</v>
      </c>
      <c r="DM121" s="926"/>
      <c r="DN121" s="926"/>
      <c r="DO121" s="926"/>
      <c r="DP121" s="926"/>
      <c r="DQ121" s="926">
        <v>1629920</v>
      </c>
      <c r="DR121" s="926"/>
      <c r="DS121" s="926"/>
      <c r="DT121" s="926"/>
      <c r="DU121" s="926"/>
      <c r="DV121" s="927">
        <v>15.1</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18706013</v>
      </c>
      <c r="BR122" s="1000"/>
      <c r="BS122" s="1000"/>
      <c r="BT122" s="1000"/>
      <c r="BU122" s="1000"/>
      <c r="BV122" s="1000">
        <v>18127967</v>
      </c>
      <c r="BW122" s="1000"/>
      <c r="BX122" s="1000"/>
      <c r="BY122" s="1000"/>
      <c r="BZ122" s="1000"/>
      <c r="CA122" s="1000">
        <v>17836707</v>
      </c>
      <c r="CB122" s="1000"/>
      <c r="CC122" s="1000"/>
      <c r="CD122" s="1000"/>
      <c r="CE122" s="1000"/>
      <c r="CF122" s="1017">
        <v>165.2</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72352</v>
      </c>
      <c r="DH122" s="926"/>
      <c r="DI122" s="926"/>
      <c r="DJ122" s="926"/>
      <c r="DK122" s="926"/>
      <c r="DL122" s="926">
        <v>73849</v>
      </c>
      <c r="DM122" s="926"/>
      <c r="DN122" s="926"/>
      <c r="DO122" s="926"/>
      <c r="DP122" s="926"/>
      <c r="DQ122" s="926">
        <v>77653</v>
      </c>
      <c r="DR122" s="926"/>
      <c r="DS122" s="926"/>
      <c r="DT122" s="926"/>
      <c r="DU122" s="926"/>
      <c r="DV122" s="927">
        <v>0.7</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23290</v>
      </c>
      <c r="AB123" s="959"/>
      <c r="AC123" s="959"/>
      <c r="AD123" s="959"/>
      <c r="AE123" s="960"/>
      <c r="AF123" s="961">
        <v>22950</v>
      </c>
      <c r="AG123" s="959"/>
      <c r="AH123" s="959"/>
      <c r="AI123" s="959"/>
      <c r="AJ123" s="960"/>
      <c r="AK123" s="961">
        <v>22946</v>
      </c>
      <c r="AL123" s="959"/>
      <c r="AM123" s="959"/>
      <c r="AN123" s="959"/>
      <c r="AO123" s="960"/>
      <c r="AP123" s="962">
        <v>0.2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451</v>
      </c>
      <c r="BP123" s="1005"/>
      <c r="BQ123" s="1063">
        <v>26485572</v>
      </c>
      <c r="BR123" s="1064"/>
      <c r="BS123" s="1064"/>
      <c r="BT123" s="1064"/>
      <c r="BU123" s="1064"/>
      <c r="BV123" s="1064">
        <v>26366712</v>
      </c>
      <c r="BW123" s="1064"/>
      <c r="BX123" s="1064"/>
      <c r="BY123" s="1064"/>
      <c r="BZ123" s="1064"/>
      <c r="CA123" s="1064">
        <v>28299591</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30224</v>
      </c>
      <c r="AB126" s="959"/>
      <c r="AC126" s="959"/>
      <c r="AD126" s="959"/>
      <c r="AE126" s="960"/>
      <c r="AF126" s="961">
        <v>19585</v>
      </c>
      <c r="AG126" s="959"/>
      <c r="AH126" s="959"/>
      <c r="AI126" s="959"/>
      <c r="AJ126" s="960"/>
      <c r="AK126" s="961">
        <v>10527</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3603</v>
      </c>
      <c r="AB127" s="959"/>
      <c r="AC127" s="959"/>
      <c r="AD127" s="959"/>
      <c r="AE127" s="960"/>
      <c r="AF127" s="961">
        <v>2859</v>
      </c>
      <c r="AG127" s="959"/>
      <c r="AH127" s="959"/>
      <c r="AI127" s="959"/>
      <c r="AJ127" s="960"/>
      <c r="AK127" s="961">
        <v>3406</v>
      </c>
      <c r="AL127" s="959"/>
      <c r="AM127" s="959"/>
      <c r="AN127" s="959"/>
      <c r="AO127" s="960"/>
      <c r="AP127" s="962">
        <v>0</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343842</v>
      </c>
      <c r="AB128" s="1046"/>
      <c r="AC128" s="1046"/>
      <c r="AD128" s="1046"/>
      <c r="AE128" s="1047"/>
      <c r="AF128" s="1048">
        <v>352480</v>
      </c>
      <c r="AG128" s="1046"/>
      <c r="AH128" s="1046"/>
      <c r="AI128" s="1046"/>
      <c r="AJ128" s="1047"/>
      <c r="AK128" s="1048">
        <v>369587</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12.99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12112112</v>
      </c>
      <c r="AB129" s="959"/>
      <c r="AC129" s="959"/>
      <c r="AD129" s="959"/>
      <c r="AE129" s="960"/>
      <c r="AF129" s="961">
        <v>12300267</v>
      </c>
      <c r="AG129" s="959"/>
      <c r="AH129" s="959"/>
      <c r="AI129" s="959"/>
      <c r="AJ129" s="960"/>
      <c r="AK129" s="961">
        <v>12566244</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17.989999999999998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1812997</v>
      </c>
      <c r="AB130" s="959"/>
      <c r="AC130" s="959"/>
      <c r="AD130" s="959"/>
      <c r="AE130" s="960"/>
      <c r="AF130" s="961">
        <v>1818211</v>
      </c>
      <c r="AG130" s="959"/>
      <c r="AH130" s="959"/>
      <c r="AI130" s="959"/>
      <c r="AJ130" s="960"/>
      <c r="AK130" s="961">
        <v>1766666</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8.1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10299115</v>
      </c>
      <c r="AB131" s="986"/>
      <c r="AC131" s="986"/>
      <c r="AD131" s="986"/>
      <c r="AE131" s="987"/>
      <c r="AF131" s="985">
        <v>10482056</v>
      </c>
      <c r="AG131" s="986"/>
      <c r="AH131" s="986"/>
      <c r="AI131" s="986"/>
      <c r="AJ131" s="987"/>
      <c r="AK131" s="985">
        <v>10799578</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9.6310605329999994</v>
      </c>
      <c r="AB132" s="1097"/>
      <c r="AC132" s="1097"/>
      <c r="AD132" s="1097"/>
      <c r="AE132" s="1098"/>
      <c r="AF132" s="1099">
        <v>8.2007766419999992</v>
      </c>
      <c r="AG132" s="1097"/>
      <c r="AH132" s="1097"/>
      <c r="AI132" s="1097"/>
      <c r="AJ132" s="1098"/>
      <c r="AK132" s="1099">
        <v>6.6336573520000002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9.3000000000000007</v>
      </c>
      <c r="AB133" s="1080"/>
      <c r="AC133" s="1080"/>
      <c r="AD133" s="1080"/>
      <c r="AE133" s="1081"/>
      <c r="AF133" s="1079">
        <v>8.9</v>
      </c>
      <c r="AG133" s="1080"/>
      <c r="AH133" s="1080"/>
      <c r="AI133" s="1080"/>
      <c r="AJ133" s="1081"/>
      <c r="AK133" s="1079">
        <v>8.1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2UVVZP5D6S3XqhOB9bnyYeRxadjdsALUuDHrivn/x2m8bsP73LCB2g4vN5zDGYdvjOFh2Yh0RfPPOhu+3KJ6Q==" saltValue="37jLbheUZBdXLEvfUZDDL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kdkuJ2yB9fyeQyEYsiAHaQBg1KpiLLlXJroNMiHMPH5euyfpM2P7IsNMKvkCWCpyz67+UmMNhc0EANwTTfUs+w==" saltValue="cy1GiIO9NSmudWV5+uzS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11pl4Q/eS6krTBGkK70IIr4UXb9F7RHveGeSsYHzaTLOt3h9MPtE4CtPzcyBy4IQDRFxTnk6Rm10/AO1ZyKHQ==" saltValue="RyjZYRBkoyZOpVP7dGhFC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3434761</v>
      </c>
      <c r="AP9" s="269">
        <v>72803</v>
      </c>
      <c r="AQ9" s="270">
        <v>105759</v>
      </c>
      <c r="AR9" s="271">
        <v>-31.2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185304</v>
      </c>
      <c r="AP10" s="272">
        <v>3928</v>
      </c>
      <c r="AQ10" s="273">
        <v>10117</v>
      </c>
      <c r="AR10" s="274">
        <v>-61.2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200885</v>
      </c>
      <c r="AP11" s="272">
        <v>4258</v>
      </c>
      <c r="AQ11" s="273">
        <v>1625</v>
      </c>
      <c r="AR11" s="274">
        <v>162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v>13003</v>
      </c>
      <c r="AP12" s="272">
        <v>276</v>
      </c>
      <c r="AQ12" s="273">
        <v>17</v>
      </c>
      <c r="AR12" s="274">
        <v>1523.5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81953</v>
      </c>
      <c r="AP13" s="272">
        <v>1737</v>
      </c>
      <c r="AQ13" s="273">
        <v>4122</v>
      </c>
      <c r="AR13" s="274">
        <v>-57.9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111550</v>
      </c>
      <c r="AP14" s="272">
        <v>2364</v>
      </c>
      <c r="AQ14" s="273">
        <v>2482</v>
      </c>
      <c r="AR14" s="274">
        <v>-4.8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-91607</v>
      </c>
      <c r="AP15" s="272">
        <v>-1942</v>
      </c>
      <c r="AQ15" s="273">
        <v>-6906</v>
      </c>
      <c r="AR15" s="274">
        <v>-71.900000000000006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3935849</v>
      </c>
      <c r="AP16" s="272">
        <v>83424</v>
      </c>
      <c r="AQ16" s="273">
        <v>117215</v>
      </c>
      <c r="AR16" s="274">
        <v>-28.8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7.5</v>
      </c>
      <c r="AP21" s="286">
        <v>10.35</v>
      </c>
      <c r="AQ21" s="287">
        <v>-2.85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97.9</v>
      </c>
      <c r="AP22" s="291">
        <v>97.1</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2049189</v>
      </c>
      <c r="AP32" s="300">
        <v>43434</v>
      </c>
      <c r="AQ32" s="301">
        <v>71795</v>
      </c>
      <c r="AR32" s="302">
        <v>-39.5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503</v>
      </c>
      <c r="AP33" s="300" t="s">
        <v>503</v>
      </c>
      <c r="AQ33" s="301" t="s">
        <v>503</v>
      </c>
      <c r="AR33" s="302" t="s">
        <v>503</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503</v>
      </c>
      <c r="AP34" s="300" t="s">
        <v>503</v>
      </c>
      <c r="AQ34" s="301" t="s">
        <v>503</v>
      </c>
      <c r="AR34" s="302" t="s">
        <v>503</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668348</v>
      </c>
      <c r="AP35" s="300">
        <v>14166</v>
      </c>
      <c r="AQ35" s="301">
        <v>17107</v>
      </c>
      <c r="AR35" s="302">
        <v>-17.2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37686</v>
      </c>
      <c r="AP36" s="300">
        <v>799</v>
      </c>
      <c r="AQ36" s="301">
        <v>3528</v>
      </c>
      <c r="AR36" s="302">
        <v>-77.400000000000006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97437</v>
      </c>
      <c r="AP37" s="300">
        <v>2065</v>
      </c>
      <c r="AQ37" s="301">
        <v>388</v>
      </c>
      <c r="AR37" s="302">
        <v>432.2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503</v>
      </c>
      <c r="AP38" s="303" t="s">
        <v>503</v>
      </c>
      <c r="AQ38" s="304">
        <v>2</v>
      </c>
      <c r="AR38" s="292" t="s">
        <v>503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-369587</v>
      </c>
      <c r="AP39" s="300">
        <v>-7834</v>
      </c>
      <c r="AQ39" s="301">
        <v>-3420</v>
      </c>
      <c r="AR39" s="302">
        <v>129.1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-1766666</v>
      </c>
      <c r="AP40" s="300">
        <v>-37446</v>
      </c>
      <c r="AQ40" s="301">
        <v>-62953</v>
      </c>
      <c r="AR40" s="302">
        <v>-40.5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716407</v>
      </c>
      <c r="AP41" s="300">
        <v>15185</v>
      </c>
      <c r="AQ41" s="301">
        <v>26447</v>
      </c>
      <c r="AR41" s="302">
        <v>-42.6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1782562</v>
      </c>
      <c r="AN51" s="322">
        <v>36914</v>
      </c>
      <c r="AO51" s="323">
        <v>-53.1</v>
      </c>
      <c r="AP51" s="324">
        <v>128523</v>
      </c>
      <c r="AQ51" s="325">
        <v>-3.4</v>
      </c>
      <c r="AR51" s="326">
        <v>-49.7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856369</v>
      </c>
      <c r="AN52" s="330">
        <v>17734</v>
      </c>
      <c r="AO52" s="331">
        <v>-50.1</v>
      </c>
      <c r="AP52" s="332">
        <v>56792</v>
      </c>
      <c r="AQ52" s="333">
        <v>-0.3</v>
      </c>
      <c r="AR52" s="334">
        <v>-49.8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2501867</v>
      </c>
      <c r="AN53" s="322">
        <v>52253</v>
      </c>
      <c r="AO53" s="323">
        <v>41.6</v>
      </c>
      <c r="AP53" s="324">
        <v>92919</v>
      </c>
      <c r="AQ53" s="325">
        <v>-27.7</v>
      </c>
      <c r="AR53" s="326">
        <v>69.3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1086244</v>
      </c>
      <c r="AN54" s="330">
        <v>22687</v>
      </c>
      <c r="AO54" s="331">
        <v>27.9</v>
      </c>
      <c r="AP54" s="332">
        <v>54128</v>
      </c>
      <c r="AQ54" s="333">
        <v>-4.7</v>
      </c>
      <c r="AR54" s="334">
        <v>32.6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1909150</v>
      </c>
      <c r="AN55" s="322">
        <v>39992</v>
      </c>
      <c r="AO55" s="323">
        <v>-23.5</v>
      </c>
      <c r="AP55" s="324">
        <v>103663</v>
      </c>
      <c r="AQ55" s="325">
        <v>11.6</v>
      </c>
      <c r="AR55" s="326">
        <v>-35.1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1182960</v>
      </c>
      <c r="AN56" s="330">
        <v>24780</v>
      </c>
      <c r="AO56" s="331">
        <v>9.1999999999999993</v>
      </c>
      <c r="AP56" s="332">
        <v>64346</v>
      </c>
      <c r="AQ56" s="333">
        <v>18.899999999999999</v>
      </c>
      <c r="AR56" s="334">
        <v>-9.6999999999999993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2666568</v>
      </c>
      <c r="AN57" s="322">
        <v>56090</v>
      </c>
      <c r="AO57" s="323">
        <v>40.299999999999997</v>
      </c>
      <c r="AP57" s="324">
        <v>92012</v>
      </c>
      <c r="AQ57" s="325">
        <v>-11.2</v>
      </c>
      <c r="AR57" s="326">
        <v>51.5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1100290</v>
      </c>
      <c r="AN58" s="330">
        <v>23144</v>
      </c>
      <c r="AO58" s="331">
        <v>-6.6</v>
      </c>
      <c r="AP58" s="332">
        <v>61382</v>
      </c>
      <c r="AQ58" s="333">
        <v>-4.5999999999999996</v>
      </c>
      <c r="AR58" s="334">
        <v>-2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3829454</v>
      </c>
      <c r="AN59" s="322">
        <v>81169</v>
      </c>
      <c r="AO59" s="323">
        <v>44.7</v>
      </c>
      <c r="AP59" s="324">
        <v>91317</v>
      </c>
      <c r="AQ59" s="325">
        <v>-0.8</v>
      </c>
      <c r="AR59" s="326">
        <v>45.5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2329587</v>
      </c>
      <c r="AN60" s="330">
        <v>49378</v>
      </c>
      <c r="AO60" s="331">
        <v>113.4</v>
      </c>
      <c r="AP60" s="332">
        <v>56480</v>
      </c>
      <c r="AQ60" s="333">
        <v>-8</v>
      </c>
      <c r="AR60" s="334">
        <v>121.4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2537920</v>
      </c>
      <c r="AN61" s="337">
        <v>53284</v>
      </c>
      <c r="AO61" s="338">
        <v>10</v>
      </c>
      <c r="AP61" s="339">
        <v>101687</v>
      </c>
      <c r="AQ61" s="340">
        <v>-6.3</v>
      </c>
      <c r="AR61" s="326">
        <v>16.3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1311090</v>
      </c>
      <c r="AN62" s="330">
        <v>27545</v>
      </c>
      <c r="AO62" s="331">
        <v>18.8</v>
      </c>
      <c r="AP62" s="332">
        <v>58626</v>
      </c>
      <c r="AQ62" s="333">
        <v>0.3</v>
      </c>
      <c r="AR62" s="334">
        <v>18.5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HFBEzHr7jhnJ+MwqbHOMrZSOl2O8Js0GS9shgLXK6Wx/hXcbyIs2Rbxedo+3SuwAi9u5M6mQ4mDsIbwd1fowBw==" saltValue="BvnaLUTVR6Rym9RCk2AZ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0" spans="125:125" ht="13.5" hidden="1" customHeight="1" x14ac:dyDescent="0.15"/>
    <row r="121" spans="125:125" ht="13.5" hidden="1" customHeight="1" x14ac:dyDescent="0.15">
      <c r="DU121" s="247"/>
    </row>
  </sheetData>
  <sheetProtection algorithmName="SHA-512" hashValue="Vexh4MSCVzrMEnsu5ULoo/6tCZRAnQF0xAeMT5oSPzwvESa2ZTs+DBJWpv9OnfnbeMapHpq+OK96g3TnOQgeFg==" saltValue="5tE1AHp5fpK4D7JQ/Bt03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2zsq/KPVEWdenRulaZ2MR9JM66CvTp4Z+ypcIOZhHyRJRBiHF5jKM5ASeeDzwCFaPDrgH2uiea53YY/Y7BRAEA==" saltValue="M84PkT/QdDMlwswHQbpfA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17.72</v>
      </c>
      <c r="G47" s="12">
        <v>20.39</v>
      </c>
      <c r="H47" s="12">
        <v>21.43</v>
      </c>
      <c r="I47" s="12">
        <v>20.329999999999998</v>
      </c>
      <c r="J47" s="13">
        <v>16.79</v>
      </c>
    </row>
    <row r="48" spans="2:10" ht="57.75" customHeight="1" x14ac:dyDescent="0.15">
      <c r="B48" s="14"/>
      <c r="C48" s="1141" t="s">
        <v>4</v>
      </c>
      <c r="D48" s="1141"/>
      <c r="E48" s="1142"/>
      <c r="F48" s="15">
        <v>3.11</v>
      </c>
      <c r="G48" s="16">
        <v>5.45</v>
      </c>
      <c r="H48" s="16">
        <v>5.17</v>
      </c>
      <c r="I48" s="16">
        <v>3.72</v>
      </c>
      <c r="J48" s="17">
        <v>3.06</v>
      </c>
    </row>
    <row r="49" spans="2:10" ht="57.75" customHeight="1" thickBot="1" x14ac:dyDescent="0.2">
      <c r="B49" s="18"/>
      <c r="C49" s="1143" t="s">
        <v>5</v>
      </c>
      <c r="D49" s="1143"/>
      <c r="E49" s="1144"/>
      <c r="F49" s="19" t="s">
        <v>532</v>
      </c>
      <c r="G49" s="20">
        <v>4.8</v>
      </c>
      <c r="H49" s="20" t="s">
        <v>533</v>
      </c>
      <c r="I49" s="20" t="s">
        <v>534</v>
      </c>
      <c r="J49" s="21" t="s">
        <v>535</v>
      </c>
    </row>
    <row r="50" spans="2:10" x14ac:dyDescent="0.15"/>
  </sheetData>
  <sheetProtection algorithmName="SHA-512" hashValue="g0HnmCF5K83pPCE1IZPkkec4am6SV95O9JMj1EtzVqWEzzMxL7QHdbZwGk02/3gS+H630TXrUHRZQ/Ww8nceSw==" saltValue="99Ppb4HPrDsyaKhM84Sv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2026-03-18T23:51:12Z</cp:lastPrinted>
  <dcterms:created xsi:type="dcterms:W3CDTF">2026-02-26T09:52:47Z</dcterms:created>
  <dcterms:modified xsi:type="dcterms:W3CDTF">2026-03-18T23:57:21Z</dcterms:modified>
  <cp:category/>
</cp:coreProperties>
</file>