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2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U88" i="11" l="1"/>
  <c r="AP88" i="11"/>
  <c r="AF88" i="11"/>
  <c r="AU63" i="11"/>
  <c r="AP63" i="11"/>
  <c r="AP23" i="11"/>
  <c r="AA23" i="11"/>
  <c r="V23" i="11"/>
  <c r="Q2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BW34" i="9"/>
  <c r="CO34" i="9" s="1"/>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<sst xmlns="http://schemas.openxmlformats.org/spreadsheetml/2006/main" count="993" uniqueCount="562">
  <si>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</si>
  <si>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</si>
  <si>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</si>
  <si>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</si>
  <si>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</si>
  <si>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</si>
  <si>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</si>
  <si>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</si>
  <si>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</si>
  <si>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</si>
  <si>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</si>
  <si>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</si>
  <si>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</si>
  <si>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</si>
  <si>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</si>
  <si>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</si>
  <si>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</si>
  <si>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</si>
  <si>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</si>
  <si>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</si>
  <si>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</si>
  <si>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</si>
  <si>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</si>
  <si>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</si>
  <si>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</si>
  <si>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</si>
  <si>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</si>
  <si>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</si>
  <si>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</si>
  <si>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</si>
  <si>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</si>
  <si>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</si>
  <si>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</si>
  <si>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</si>
  <si>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</si>
  <si>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</si>
  <si>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</si>
  <si>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</si>
  <si>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</si>
  <si>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</si>
  <si>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</si>
  <si>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</si>
  <si>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</si>
  <si>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</si>
  <si>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</si>
  <si>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</si>
  <si>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</si>
  <si>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</si>
  <si>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</si>
  <si>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</si>
  <si>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</si>
  <si>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</si>
  <si>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</si>
  <si>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</si>
  <si>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</si>
  <si>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</si>
  <si>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</si>
  <si>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</si>
  <si>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</si>
  <si>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</si>
  <si>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</si>
  <si>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</si>
  <si>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</si>
  <si>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</si>
  <si>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</si>
  <si>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</si>
  <si>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</si>
  <si>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</si>
  <si>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</si>
  <si>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</si>
  <si>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</si>
  <si>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</si>
  <si>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</si>
  <si>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</si>
  <si>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</si>
  <si>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</si>
  <si>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</si>
  <si>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</si>
  <si>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</si>
  <si>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</si>
  <si>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</si>
  <si>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</si>
  <si>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</si>
  <si>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</si>
  <si>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</si>
  <si>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</si>
  <si>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</si>
  <si>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</si>
  <si>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</si>
  <si>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</si>
  <si>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</si>
  <si>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</si>
  <si>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</si>
  <si>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</si>
  <si>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</si>
  <si>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</si>
  <si>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</si>
  <si>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</si>
  <si>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</si>
  <si>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</si>
  <si>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</si>
  <si>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</si>
  <si>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</si>
  <si>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</si>
  <si>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</si>
  <si>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</si>
  <si>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</si>
  <si>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</si>
  <si>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</si>
  <si>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</si>
  <si>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</si>
  <si>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</si>
  <si>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</si>
  <si>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</si>
  <si>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</si>
  <si>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</si>
  <si>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</si>
  <si>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</si>
  <si>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</si>
  <si>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</si>
  <si>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</si>
  <si>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</si>
  <si>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</si>
  <si>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</si>
  <si>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</si>
  <si>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</si>
  <si>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</si>
  <si>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</si>
  <si>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</si>
  <si>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</si>
  <si>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</si>
  <si>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</si>
  <si>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</si>
  <si>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</si>
  <si>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</si>
  <si>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</si>
  <si>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</si>
  <si>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</si>
  <si>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</si>
  <si>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</si>
  <si>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</si>
  <si>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</si>
  <si>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</si>
  <si>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</si>
  <si>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</si>
  <si>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</si>
  <si>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</si>
  <si>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</si>
  <si>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</si>
  <si>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</si>
  <si>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</si>
  <si>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</si>
  <si>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</si>
  <si>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</si>
  <si>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</si>
  <si>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</si>
  <si>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</si>
  <si>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</si>
  <si>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</si>
  <si>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</si>
  <si>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</si>
  <si>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</si>
  <si>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</si>
  <si>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</si>
  <si>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</si>
  <si>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</si>
  <si>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</si>
  <si>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</si>
  <si>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</si>
  <si>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</si>
  <si>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</si>
  <si>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</si>
  <si>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</si>
  <si>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</si>
  <si>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</si>
  <si>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</si>
  <si>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</si>
  <si>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</si>
  <si>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</si>
  <si>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</si>
  <si>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</si>
  <si>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</si>
  <si>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</si>
  <si>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</si>
  <si>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</si>
  <si>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</si>
  <si>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</si>
  <si>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</si>
  <si>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</si>
  <si>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</si>
  <si>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</si>
  <si>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</si>
  <si>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</si>
  <si>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静岡県菊川市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</si>
  <si>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</si>
  <si>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</si>
  <si>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</si>
  <si>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</si>
  <si>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</si>
  <si>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</si>
  <si>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</si>
  <si>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</si>
  <si>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</si>
  <si>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</si>
  <si>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</si>
  <si>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</si>
  <si>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</si>
  <si>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</si>
  <si>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</si>
  <si>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</si>
  <si>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</si>
  <si>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</si>
  <si>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</si>
  <si>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</si>
  <si>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</si>
  <si>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</si>
  <si>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</si>
  <si>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</si>
  <si>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</si>
  <si>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</si>
  <si>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</si>
  <si>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</si>
  <si>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</si>
  <si>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</si>
  <si>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</si>
  <si>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</si>
  <si>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</si>
  <si>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</si>
  <si>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</si>
  <si>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</si>
  <si>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</si>
  <si>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</si>
  <si>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</si>
  <si>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</si>
  <si>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</si>
  <si>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</si>
  <si>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</si>
  <si>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</si>
  <si>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</si>
  <si>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</si>
  <si>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</si>
  <si>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</si>
  <si>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</si>
  <si>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</si>
  <si>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</si>
  <si>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</si>
  <si>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</si>
  <si>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</si>
  <si>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</si>
  <si>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</si>
  <si>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</si>
  <si>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</si>
  <si>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</si>
  <si>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</si>
  <si>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</si>
  <si>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</si>
  <si>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</si>
  <si>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</si>
  <si>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</si>
  <si>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</si>
  <si>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</si>
  <si>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</si>
  <si>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</si>
  <si>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</si>
  <si>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</si>
  <si>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</si>
  <si>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</si>
  <si>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</si>
  <si>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</si>
  <si>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</si>
  <si>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</si>
  <si>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</si>
  <si>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</si>
  <si>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</si>
  <si>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</si>
  <si>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</si>
  <si>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</si>
  <si>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</si>
  <si>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</si>
  <si>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</si>
  <si>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</si>
  <si>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</si>
  <si>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</si>
  <si>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</si>
  <si>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</si>
  <si>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</si>
  <si>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</si>
  <si>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</si>
  <si>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</si>
  <si>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</si>
  <si>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</si>
  <si>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</si>
  <si>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</si>
  <si>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</si>
  <si>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</si>
  <si>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</si>
  <si>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</si>
  <si>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</si>
  <si>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</si>
  <si>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</si>
  <si>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</si>
  <si>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</si>
  <si>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</si>
  <si>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</si>
  <si>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</si>
  <si>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</si>
  <si>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</si>
  <si>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</si>
  <si>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</si>
  <si>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</si>
  <si>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</si>
  <si>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</si>
  <si>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</si>
  <si>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</si>
  <si>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</si>
  <si>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</si>
  <si>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</si>
  <si>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</si>
  <si>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</si>
  <si>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</si>
  <si>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</si>
  <si>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</si>
  <si>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</si>
  <si>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</si>
  <si>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</si>
  <si>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</si>
  <si>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</si>
  <si>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</si>
  <si>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</si>
  <si>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</si>
  <si>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</si>
  <si>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</si>
  <si>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</si>
  <si>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</si>
  <si>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</si>
  <si>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</si>
  <si>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</si>
  <si>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</si>
  <si>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</si>
  <si>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</si>
  <si>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</si>
  <si>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静岡県菊川市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</si>
  <si>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</si>
  <si>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</si>
  <si>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</si>
  <si>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</si>
  <si>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</si>
  <si>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</si>
  <si>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</si>
  <si>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</si>
  <si>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</si>
  <si>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</si>
  <si>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</si>
  <si>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</si>
  <si>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</si>
  <si>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</si>
  <si>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</si>
  <si>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</si>
  <si>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</si>
  <si>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</si>
  <si>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</si>
  <si>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</si>
  <si>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</si>
  <si>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</si>
  <si>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</si>
  <si>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</si>
  <si>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</si>
  <si>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</si>
  <si>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</si>
  <si>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</si>
  <si>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</si>
  <si>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</si>
  <si>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</si>
  <si>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</si>
  <si>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</si>
  <si>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</si>
  <si>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</si>
  <si>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</si>
  <si>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</si>
  <si>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</si>
  <si>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</si>
  <si>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</si>
  <si>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</si>
  <si>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</si>
  <si>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</si>
  <si>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</si>
  <si>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</si>
  <si>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</si>
  <si>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</si>
  <si>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</si>
  <si>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</si>
  <si>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</si>
  <si>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</si>
  <si>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</si>
  <si>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</si>
  <si>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</si>
  <si>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</si>
  <si>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</si>
  <si>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</si>
  <si>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</si>
  <si>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</si>
  <si>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</si>
  <si>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</si>
  <si>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</si>
  <si>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</si>
  <si>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</si>
  <si>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</si>
  <si>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</si>
  <si>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</si>
  <si>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</si>
  <si>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</si>
  <si>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</si>
  <si>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</si>
  <si>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</si>
  <si>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</si>
  <si>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</si>
  <si>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</si>
  <si>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</si>
  <si>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</si>
  <si>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</si>
  <si>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</si>
  <si>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</si>
  <si>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</si>
  <si>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</si>
  <si>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</si>
  <si>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</si>
  <si>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</si>
  <si>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</si>
  <si>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</si>
  <si>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</si>
  <si>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</si>
  <si>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</si>
  <si>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</si>
  <si>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</si>
  <si>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</si>
  <si>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</si>
  <si>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</si>
  <si>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</si>
  <si>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</si>
  <si>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</si>
  <si>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</si>
  <si>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</si>
  <si>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</si>
  <si>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</si>
  <si>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</si>
  <si>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</si>
  <si>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</si>
  <si>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</si>
  <si>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</si>
  <si>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</si>
  <si>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</si>
  <si>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</si>
  <si>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</si>
  <si>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</si>
  <si>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</si>
  <si>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</si>
  <si>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</si>
  <si>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</si>
  <si>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</si>
  <si>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</si>
  <si>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</si>
  <si>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</si>
  <si>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</si>
  <si>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</si>
  <si>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</si>
  <si>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</si>
  <si>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</si>
  <si>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</si>
  <si>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</si>
  <si>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</si>
  <si>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</si>
  <si>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</si>
  <si>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</si>
  <si>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</si>
  <si>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</si>
  <si>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</si>
  <si>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</si>
  <si>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</si>
  <si>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</si>
  <si>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</si>
  <si>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</si>
  <si>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</si>
  <si>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</si>
  <si>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</si>
  <si>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</si>
  <si>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</si>
  <si>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</si>
  <si>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</si>
  <si>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</si>
  <si>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</si>
  <si>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</si>
  <si>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</si>
  <si>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</si>
  <si>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</si>
  <si>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</si>
  <si>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</si>
  <si>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</si>
  <si>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</si>
  <si>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</si>
  <si>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</si>
  <si>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</si>
  <si>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</si>
  <si>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</si>
  <si>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</si>
  <si>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</si>
  <si>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</si>
  <si>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</si>
  <si>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</si>
  <si>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</si>
  <si>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</si>
  <si>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</si>
  <si>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</si>
  <si>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</si>
  <si>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</si>
  <si>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</si>
  <si>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</si>
  <si>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</si>
  <si>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</si>
  <si>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</si>
  <si>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</si>
  <si>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</si>
  <si>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</si>
  <si>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</si>
  <si>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</si>
  <si>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</si>
  <si>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</si>
  <si>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2.86</t>
  </si>
  <si>
    <t>▲ 3.94</t>
  </si>
  <si>
    <t>▲ 2.06</t>
  </si>
  <si>
    <t>▲ 1.34</t>
  </si>
  <si>
    <t>病院事業会計</t>
  </si>
  <si>
    <t>一般会計</t>
  </si>
  <si>
    <t>水道事業会計</t>
  </si>
  <si>
    <t>国民健康保険特別会計</t>
  </si>
  <si>
    <t>介護保険特別会計</t>
  </si>
  <si>
    <t>後期高齢者医療特別会計</t>
  </si>
  <si>
    <t>土地取得特別会計</t>
  </si>
  <si>
    <t>下水道事業特別会計</t>
  </si>
  <si>
    <t>その他会計（赤字）</t>
  </si>
  <si>
    <t>その他会計（黒字）</t>
  </si>
  <si>
    <t>-</t>
    <phoneticPr fontId="2"/>
  </si>
  <si>
    <t>-</t>
    <phoneticPr fontId="2"/>
  </si>
  <si>
    <t>有限会社菊川生活環境センター</t>
    <rPh sb="0" eb="4">
      <t>ユウゲンガイシャ</t>
    </rPh>
    <rPh sb="4" eb="6">
      <t>キクガワ</t>
    </rPh>
    <rPh sb="6" eb="8">
      <t>セイカツ</t>
    </rPh>
    <rPh sb="8" eb="10">
      <t>カンキョウ</t>
    </rPh>
    <phoneticPr fontId="2"/>
  </si>
  <si>
    <t>牧之原市菊川市学校組合</t>
    <rPh sb="0" eb="4">
      <t>マキノハラシ</t>
    </rPh>
    <rPh sb="4" eb="6">
      <t>キクガワ</t>
    </rPh>
    <rPh sb="6" eb="7">
      <t>シ</t>
    </rPh>
    <rPh sb="7" eb="9">
      <t>ガッコウ</t>
    </rPh>
    <rPh sb="9" eb="11">
      <t>クミアイ</t>
    </rPh>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</si>
  <si>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</si>
  <si>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</si>
  <si>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</si>
  <si>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</si>
  <si>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</si>
  <si>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</si>
  <si>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</si>
  <si>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</si>
  <si>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</si>
  <si>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東遠工業用水道企業団</t>
    <rPh sb="0" eb="2">
      <t>トウエン</t>
    </rPh>
    <rPh sb="2" eb="5">
      <t>コウギョウヨウ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</si>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</sst>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72592</c:v>
                </c:pt>
                <c:pt idx="1">
                  <c:v>56428</c:v>
                </c:pt>
                <c:pt idx="2">
                  <c:v>68035</c:v>
                </c:pt>
                <c:pt idx="3">
                  <c:v>55345</c:v>
                </c:pt>
                <c:pt idx="4">
                  <c:v>47545</c:v>
                </c:pt>
              </c:numCache>
            </c:numRef>
          </c:val>
          <c:smooth val="0"/>
        </c:ser>
        <c:dLbls>
          <c:showLegendKey val="0"/>
          <c:showVal val="0"/>
          <c:showCatName val="0"/>
          <c:showSerName val="0"/>
          <c:showPercent val="0"/>
          <c:showBubbleSize val="0"/>
        </c:dLbls>
        <c:marker val="1"/>
        <c:smooth val="0"/>
        <c:axId val="104662144"/>
        <c:axId val="104664064"/>
      </c:lineChart>
      <c:catAx>
        <c:axId val="104662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64064"/>
        <c:crosses val="autoZero"/>
        <c:auto val="1"/>
        <c:lblAlgn val="ctr"/>
        <c:lblOffset val="100"/>
        <c:tickLblSkip val="1"/>
        <c:tickMarkSkip val="1"/>
        <c:noMultiLvlLbl val="0"/>
      </c:catAx>
      <c:valAx>
        <c:axId val="104664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6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4.93</c:v>
                </c:pt>
                <c:pt idx="1">
                  <c:v>5.17</c:v>
                </c:pt>
                <c:pt idx="2">
                  <c:v>4.26</c:v>
                </c:pt>
                <c:pt idx="3">
                  <c:v>4.57</c:v>
                </c:pt>
                <c:pt idx="4">
                  <c:v>4.83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20.010000000000002</c:v>
                </c:pt>
                <c:pt idx="1">
                  <c:v>19.309999999999999</c:v>
                </c:pt>
                <c:pt idx="2">
                  <c:v>18.47</c:v>
                </c:pt>
                <c:pt idx="3">
                  <c:v>18.68</c:v>
                </c:pt>
                <c:pt idx="4">
                  <c:v>19.59</c:v>
                </c:pt>
              </c:numCache>
            </c:numRef>
          </c:val>
        </c:ser>
        <c:dLbls>
          <c:showLegendKey val="0"/>
          <c:showVal val="0"/>
          <c:showCatName val="0"/>
          <c:showSerName val="0"/>
          <c:showPercent val="0"/>
          <c:showBubbleSize val="0"/>
        </c:dLbls>
        <c:gapWidth val="250"/>
        <c:overlap val="100"/>
        <c:axId val="29500160"/>
        <c:axId val="2950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0.06</c:v>
                </c:pt>
                <c:pt idx="1">
                  <c:v>-2.86</c:v>
                </c:pt>
                <c:pt idx="2">
                  <c:v>-3.94</c:v>
                </c:pt>
                <c:pt idx="3">
                  <c:v>-2.06</c:v>
                </c:pt>
                <c:pt idx="4">
                  <c:v>-1.34</c:v>
                </c:pt>
              </c:numCache>
            </c:numRef>
          </c:val>
          <c:smooth val="0"/>
        </c:ser>
        <c:dLbls>
          <c:showLegendKey val="0"/>
          <c:showVal val="0"/>
          <c:showCatName val="0"/>
          <c:showSerName val="0"/>
          <c:showPercent val="0"/>
          <c:showBubbleSize val="0"/>
        </c:dLbls>
        <c:marker val="1"/>
        <c:smooth val="0"/>
        <c:axId val="29500160"/>
        <c:axId val="29502080"/>
      </c:lineChart>
      <c:catAx>
        <c:axId val="295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02080"/>
        <c:crosses val="autoZero"/>
        <c:auto val="1"/>
        <c:lblAlgn val="ctr"/>
        <c:lblOffset val="100"/>
        <c:tickLblSkip val="1"/>
        <c:tickMarkSkip val="1"/>
        <c:noMultiLvlLbl val="0"/>
      </c:catAx>
      <c:valAx>
        <c:axId val="2950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0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0.46</c:v>
                </c:pt>
                <c:pt idx="4">
                  <c:v>#N/A</c:v>
                </c:pt>
                <c:pt idx="5">
                  <c:v>0.71</c:v>
                </c:pt>
                <c:pt idx="6">
                  <c:v>#N/A</c:v>
                </c:pt>
                <c:pt idx="7">
                  <c:v>0.52</c:v>
                </c:pt>
                <c:pt idx="8">
                  <c:v>#N/A</c:v>
                </c:pt>
                <c:pt idx="9">
                  <c:v>0.62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2.67</c:v>
                </c:pt>
                <c:pt idx="2">
                  <c:v>#N/A</c:v>
                </c:pt>
                <c:pt idx="3">
                  <c:v>2.82</c:v>
                </c:pt>
                <c:pt idx="4">
                  <c:v>#N/A</c:v>
                </c:pt>
                <c:pt idx="5">
                  <c:v>2.5499999999999998</c:v>
                </c:pt>
                <c:pt idx="6">
                  <c:v>#N/A</c:v>
                </c:pt>
                <c:pt idx="7">
                  <c:v>2.85</c:v>
                </c:pt>
                <c:pt idx="8">
                  <c:v>#N/A</c:v>
                </c:pt>
                <c:pt idx="9">
                  <c:v>2.33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3.85</c:v>
                </c:pt>
                <c:pt idx="2">
                  <c:v>#N/A</c:v>
                </c:pt>
                <c:pt idx="3">
                  <c:v>3.95</c:v>
                </c:pt>
                <c:pt idx="4">
                  <c:v>#N/A</c:v>
                </c:pt>
                <c:pt idx="5">
                  <c:v>4.01</c:v>
                </c:pt>
                <c:pt idx="6">
                  <c:v>#N/A</c:v>
                </c:pt>
                <c:pt idx="7">
                  <c:v>4.51</c:v>
                </c:pt>
                <c:pt idx="8">
                  <c:v>#N/A</c:v>
                </c:pt>
                <c:pt idx="9">
                  <c:v>4.5999999999999996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4.92</c:v>
                </c:pt>
                <c:pt idx="2">
                  <c:v>#N/A</c:v>
                </c:pt>
                <c:pt idx="3">
                  <c:v>5.17</c:v>
                </c:pt>
                <c:pt idx="4">
                  <c:v>#N/A</c:v>
                </c:pt>
                <c:pt idx="5">
                  <c:v>4.25</c:v>
                </c:pt>
                <c:pt idx="6">
                  <c:v>#N/A</c:v>
                </c:pt>
                <c:pt idx="7">
                  <c:v>4.57</c:v>
                </c:pt>
                <c:pt idx="8">
                  <c:v>#N/A</c:v>
                </c:pt>
                <c:pt idx="9">
                  <c:v>4.82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7.84</c:v>
                </c:pt>
                <c:pt idx="2">
                  <c:v>#N/A</c:v>
                </c:pt>
                <c:pt idx="3">
                  <c:v>8.27</c:v>
                </c:pt>
                <c:pt idx="4">
                  <c:v>#N/A</c:v>
                </c:pt>
                <c:pt idx="5">
                  <c:v>7.72</c:v>
                </c:pt>
                <c:pt idx="6">
                  <c:v>#N/A</c:v>
                </c:pt>
                <c:pt idx="7">
                  <c:v>6.96</c:v>
                </c:pt>
                <c:pt idx="8">
                  <c:v>#N/A</c:v>
                </c:pt>
                <c:pt idx="9">
                  <c:v>6.25</c:v>
                </c:pt>
              </c:numCache>
            </c:numRef>
          </c:val>
        </c:ser>
        <c:dLbls>
          <c:showLegendKey val="0"/>
          <c:showVal val="0"/>
          <c:showCatName val="0"/>
          <c:showSerName val="0"/>
          <c:showPercent val="0"/>
          <c:showBubbleSize val="0"/>
        </c:dLbls>
        <c:gapWidth val="150"/>
        <c:overlap val="100"/>
        <c:axId val="29674112"/>
        <c:axId val="29692288"/>
      </c:barChart>
      <c:catAx>
        <c:axId val="296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92288"/>
        <c:crosses val="autoZero"/>
        <c:auto val="1"/>
        <c:lblAlgn val="ctr"/>
        <c:lblOffset val="100"/>
        <c:tickLblSkip val="1"/>
        <c:tickMarkSkip val="1"/>
        <c:noMultiLvlLbl val="0"/>
      </c:catAx>
      <c:valAx>
        <c:axId val="2969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7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2036</c:v>
                </c:pt>
                <c:pt idx="5">
                  <c:v>2064</c:v>
                </c:pt>
                <c:pt idx="8">
                  <c:v>2128</c:v>
                </c:pt>
                <c:pt idx="11">
                  <c:v>2153</c:v>
                </c:pt>
                <c:pt idx="14">
                  <c:v>2043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431</c:v>
                </c:pt>
                <c:pt idx="3">
                  <c:v>294</c:v>
                </c:pt>
                <c:pt idx="6">
                  <c:v>260</c:v>
                </c:pt>
                <c:pt idx="9">
                  <c:v>215</c:v>
                </c:pt>
                <c:pt idx="12">
                  <c:v>215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411</c:v>
                </c:pt>
                <c:pt idx="3">
                  <c:v>400</c:v>
                </c:pt>
                <c:pt idx="6">
                  <c:v>389</c:v>
                </c:pt>
                <c:pt idx="9">
                  <c:v>342</c:v>
                </c:pt>
                <c:pt idx="12">
                  <c:v>277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618</c:v>
                </c:pt>
                <c:pt idx="3">
                  <c:v>630</c:v>
                </c:pt>
                <c:pt idx="6">
                  <c:v>642</c:v>
                </c:pt>
                <c:pt idx="9">
                  <c:v>644</c:v>
                </c:pt>
                <c:pt idx="12">
                  <c:v>612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2095</c:v>
                </c:pt>
                <c:pt idx="3">
                  <c:v>2046</c:v>
                </c:pt>
                <c:pt idx="6">
                  <c:v>2104</c:v>
                </c:pt>
                <c:pt idx="9">
                  <c:v>2057</c:v>
                </c:pt>
                <c:pt idx="12">
                  <c:v>2016</c:v>
                </c:pt>
              </c:numCache>
            </c:numRef>
          </c:val>
        </c:ser>
        <c:dLbls>
          <c:showLegendKey val="0"/>
          <c:showVal val="0"/>
          <c:showCatName val="0"/>
          <c:showSerName val="0"/>
          <c:showPercent val="0"/>
          <c:showBubbleSize val="0"/>
        </c:dLbls>
        <c:gapWidth val="100"/>
        <c:overlap val="100"/>
        <c:axId val="29890816"/>
        <c:axId val="2991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1519</c:v>
                </c:pt>
                <c:pt idx="2">
                  <c:v>#N/A</c:v>
                </c:pt>
                <c:pt idx="3">
                  <c:v>#N/A</c:v>
                </c:pt>
                <c:pt idx="4">
                  <c:v>1306</c:v>
                </c:pt>
                <c:pt idx="5">
                  <c:v>#N/A</c:v>
                </c:pt>
                <c:pt idx="6">
                  <c:v>#N/A</c:v>
                </c:pt>
                <c:pt idx="7">
                  <c:v>1267</c:v>
                </c:pt>
                <c:pt idx="8">
                  <c:v>#N/A</c:v>
                </c:pt>
                <c:pt idx="9">
                  <c:v>#N/A</c:v>
                </c:pt>
                <c:pt idx="10">
                  <c:v>1105</c:v>
                </c:pt>
                <c:pt idx="11">
                  <c:v>#N/A</c:v>
                </c:pt>
                <c:pt idx="12">
                  <c:v>#N/A</c:v>
                </c:pt>
                <c:pt idx="13">
                  <c:v>1077</c:v>
                </c:pt>
                <c:pt idx="14">
                  <c:v>#N/A</c:v>
                </c:pt>
              </c:numCache>
            </c:numRef>
          </c:val>
          <c:smooth val="0"/>
        </c:ser>
        <c:dLbls>
          <c:showLegendKey val="0"/>
          <c:showVal val="0"/>
          <c:showCatName val="0"/>
          <c:showSerName val="0"/>
          <c:showPercent val="0"/>
          <c:showBubbleSize val="0"/>
        </c:dLbls>
        <c:marker val="1"/>
        <c:smooth val="0"/>
        <c:axId val="29890816"/>
        <c:axId val="29913472"/>
      </c:lineChart>
      <c:catAx>
        <c:axId val="2989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13472"/>
        <c:crosses val="autoZero"/>
        <c:auto val="1"/>
        <c:lblAlgn val="ctr"/>
        <c:lblOffset val="100"/>
        <c:tickLblSkip val="1"/>
        <c:tickMarkSkip val="1"/>
        <c:noMultiLvlLbl val="0"/>
      </c:catAx>
      <c:valAx>
        <c:axId val="2991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9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18640</c:v>
                </c:pt>
                <c:pt idx="5">
                  <c:v>18933</c:v>
                </c:pt>
                <c:pt idx="8">
                  <c:v>19524</c:v>
                </c:pt>
                <c:pt idx="11">
                  <c:v>19422</c:v>
                </c:pt>
                <c:pt idx="14">
                  <c:v>19382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3009</c:v>
                </c:pt>
                <c:pt idx="5">
                  <c:v>3043</c:v>
                </c:pt>
                <c:pt idx="8">
                  <c:v>2842</c:v>
                </c:pt>
                <c:pt idx="11">
                  <c:v>2640</c:v>
                </c:pt>
                <c:pt idx="14">
                  <c:v>2615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2906</c:v>
                </c:pt>
                <c:pt idx="5">
                  <c:v>2926</c:v>
                </c:pt>
                <c:pt idx="8">
                  <c:v>3186</c:v>
                </c:pt>
                <c:pt idx="11">
                  <c:v>3152</c:v>
                </c:pt>
                <c:pt idx="14">
                  <c:v>3261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1730</c:v>
                </c:pt>
                <c:pt idx="3">
                  <c:v>1726</c:v>
                </c:pt>
                <c:pt idx="6">
                  <c:v>1615</c:v>
                </c:pt>
                <c:pt idx="9">
                  <c:v>1359</c:v>
                </c:pt>
                <c:pt idx="12">
                  <c:v>1305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2237</c:v>
                </c:pt>
                <c:pt idx="3">
                  <c:v>2190</c:v>
                </c:pt>
                <c:pt idx="6">
                  <c:v>1850</c:v>
                </c:pt>
                <c:pt idx="9">
                  <c:v>1529</c:v>
                </c:pt>
                <c:pt idx="12">
                  <c:v>1270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8594</c:v>
                </c:pt>
                <c:pt idx="3">
                  <c:v>8234</c:v>
                </c:pt>
                <c:pt idx="6">
                  <c:v>7867</c:v>
                </c:pt>
                <c:pt idx="9">
                  <c:v>7569</c:v>
                </c:pt>
                <c:pt idx="12">
                  <c:v>7569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2201</c:v>
                </c:pt>
                <c:pt idx="3">
                  <c:v>1933</c:v>
                </c:pt>
                <c:pt idx="6">
                  <c:v>1876</c:v>
                </c:pt>
                <c:pt idx="9">
                  <c:v>1674</c:v>
                </c:pt>
                <c:pt idx="12">
                  <c:v>1504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18948</c:v>
                </c:pt>
                <c:pt idx="3">
                  <c:v>18690</c:v>
                </c:pt>
                <c:pt idx="6">
                  <c:v>18908</c:v>
                </c:pt>
                <c:pt idx="9">
                  <c:v>18657</c:v>
                </c:pt>
                <c:pt idx="12">
                  <c:v>18372</c:v>
                </c:pt>
              </c:numCache>
            </c:numRef>
          </c:val>
        </c:ser>
        <c:dLbls>
          <c:showLegendKey val="0"/>
          <c:showVal val="0"/>
          <c:showCatName val="0"/>
          <c:showSerName val="0"/>
          <c:showPercent val="0"/>
          <c:showBubbleSize val="0"/>
        </c:dLbls>
        <c:gapWidth val="100"/>
        <c:overlap val="100"/>
        <c:axId val="29607808"/>
        <c:axId val="3021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9155</c:v>
                </c:pt>
                <c:pt idx="2">
                  <c:v>#N/A</c:v>
                </c:pt>
                <c:pt idx="3">
                  <c:v>#N/A</c:v>
                </c:pt>
                <c:pt idx="4">
                  <c:v>7872</c:v>
                </c:pt>
                <c:pt idx="5">
                  <c:v>#N/A</c:v>
                </c:pt>
                <c:pt idx="6">
                  <c:v>#N/A</c:v>
                </c:pt>
                <c:pt idx="7">
                  <c:v>6565</c:v>
                </c:pt>
                <c:pt idx="8">
                  <c:v>#N/A</c:v>
                </c:pt>
                <c:pt idx="9">
                  <c:v>#N/A</c:v>
                </c:pt>
                <c:pt idx="10">
                  <c:v>5575</c:v>
                </c:pt>
                <c:pt idx="11">
                  <c:v>#N/A</c:v>
                </c:pt>
                <c:pt idx="12">
                  <c:v>#N/A</c:v>
                </c:pt>
                <c:pt idx="13">
                  <c:v>4762</c:v>
                </c:pt>
                <c:pt idx="14">
                  <c:v>#N/A</c:v>
                </c:pt>
              </c:numCache>
            </c:numRef>
          </c:val>
          <c:smooth val="0"/>
        </c:ser>
        <c:dLbls>
          <c:showLegendKey val="0"/>
          <c:showVal val="0"/>
          <c:showCatName val="0"/>
          <c:showSerName val="0"/>
          <c:showPercent val="0"/>
          <c:showBubbleSize val="0"/>
        </c:dLbls>
        <c:marker val="1"/>
        <c:smooth val="0"/>
        <c:axId val="29607808"/>
        <c:axId val="30212096"/>
      </c:lineChart>
      <c:catAx>
        <c:axId val="296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12096"/>
        <c:crosses val="autoZero"/>
        <c:auto val="1"/>
        <c:lblAlgn val="ctr"/>
        <c:lblOffset val="100"/>
        <c:tickLblSkip val="1"/>
        <c:tickMarkSkip val="1"/>
        <c:noMultiLvlLbl val="0"/>
      </c:catAx>
      <c:valAx>
        <c:axId val="3021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0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東遠広域施設組合や大井川広域水道企業団の起債償還額の減少により、一部事務組合に対する償還負担金が減少傾向にある。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また、土地改良事業の償還補助に設定をした債務負担行為についても、随時償還が終了し、減少傾向にある。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公営企業債の元利償還金に対する繰入金については、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年度で微減となっているが、年々上昇傾向にあり、下水道事業の面的整備や病院事業の設備投資に対する起債の発行が近年増加しているためである。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算入公債費等については、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年度で微減となっているが、合併特例債や臨時財政対策債の算入額が増加している。</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年度以降は、事業費補正に係る算入が減少していくため、下降する見込みである。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将来負担額について、一般会計等に係る地方債の現在高及び債務負担行為に基づく支出予定額では、公債費負担適正化計画により</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年度に市債を</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1,313</a:t>
          </a:r>
          <a:r>
            <a:rPr kumimoji="1" lang="ja-JP" altLang="en-US" sz="1200">
              <a:latin typeface="ＭＳ ゴシック" pitchFamily="49" charset="-128"/>
              <a:ea typeface="ＭＳ ゴシック" pitchFamily="49" charset="-128"/>
            </a:rPr>
            <a:t>万円、</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年度に債務負担行為に基づく支出を５億</a:t>
          </a:r>
          <a:r>
            <a:rPr kumimoji="1" lang="en-US" altLang="ja-JP" sz="1200">
              <a:latin typeface="ＭＳ ゴシック" pitchFamily="49" charset="-128"/>
              <a:ea typeface="ＭＳ ゴシック" pitchFamily="49" charset="-128"/>
            </a:rPr>
            <a:t>8,400</a:t>
          </a:r>
          <a:r>
            <a:rPr kumimoji="1" lang="ja-JP" altLang="en-US" sz="1200">
              <a:latin typeface="ＭＳ ゴシック" pitchFamily="49" charset="-128"/>
              <a:ea typeface="ＭＳ ゴシック" pitchFamily="49" charset="-128"/>
            </a:rPr>
            <a:t>万円繰上償還したこと、また償還元金より借入額を抑えるなどの市債抑制により減少傾向にある。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充当可能財源等については、基準財政需要額算入見込額において、交付税措置のある起債のみの借入とすることで、特に合併特例債や臨時財政対策債の算入額が上昇し、増加傾向にある。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また財政調整基金においては、今後施設の老朽化に対する支出や扶助費の増加が見込まれるが、積立額よりも取り崩さないよう予算編成に努めていく。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47,779
45,288
94.19
18,251,666
17,576,919
548,974
11,366,288
18,317,408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恵まれた交通条件を活かした工業団地への企業誘致、土地区画整理事業による商業地集積などが進んだことにより、財政力指数は</a:t>
          </a:r>
          <a:r>
            <a:rPr kumimoji="1" lang="en-US" altLang="ja-JP" sz="1300">
              <a:latin typeface="ＭＳ Ｐゴシック"/>
            </a:rPr>
            <a:t>0.75</a:t>
          </a:r>
          <a:r>
            <a:rPr kumimoji="1" lang="ja-JP" altLang="en-US" sz="1300">
              <a:latin typeface="ＭＳ Ｐゴシック"/>
            </a:rPr>
            <a:t>と類似団体平均を上回っているものの、ほぼ横ばいの状況が続いており、静岡県平均を下回っている。　</a:t>
          </a:r>
        </a:p>
        <a:p>
          <a:r>
            <a:rPr kumimoji="1" lang="ja-JP" altLang="en-US" sz="1300">
              <a:latin typeface="ＭＳ Ｐゴシック"/>
            </a:rPr>
            <a:t>　市税の安定した収入を図るため、定住促進のための施策などに引き続き取り組むとともに、歳出の抑制に努め、財政基盤の強化に努めていく。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flipV="1">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37042</xdr:rowOff>
    </xdr:to>
    <xdr:cxnSp macro="">
      <xdr:nvCxnSpPr>
        <xdr:cNvPr id="74" name="直線コネクタ 73"/>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37042</xdr:rowOff>
    </xdr:to>
    <xdr:cxnSp macro="">
      <xdr:nvCxnSpPr>
        <xdr:cNvPr id="77" name="直線コネクタ 76"/>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消費税増税に伴う地方消費税交付金の増などにより経常一般財源収入が</a:t>
          </a:r>
          <a:r>
            <a:rPr kumimoji="1" lang="en-US" altLang="ja-JP" sz="1300">
              <a:latin typeface="ＭＳ Ｐゴシック"/>
            </a:rPr>
            <a:t>109</a:t>
          </a:r>
          <a:r>
            <a:rPr kumimoji="1" lang="ja-JP" altLang="en-US" sz="1300">
              <a:latin typeface="ＭＳ Ｐゴシック"/>
            </a:rPr>
            <a:t>百万円増額となったが、人件費、物件費及び扶助費の増により経常一般財源充当額が</a:t>
          </a:r>
          <a:r>
            <a:rPr kumimoji="1" lang="en-US" altLang="ja-JP" sz="1300">
              <a:latin typeface="ＭＳ Ｐゴシック"/>
            </a:rPr>
            <a:t>184</a:t>
          </a:r>
          <a:r>
            <a:rPr kumimoji="1" lang="ja-JP" altLang="en-US" sz="1300">
              <a:latin typeface="ＭＳ Ｐゴシック"/>
            </a:rPr>
            <a:t>百万円増額となったため、前年度より</a:t>
          </a:r>
          <a:r>
            <a:rPr kumimoji="1" lang="en-US" altLang="ja-JP" sz="1300">
              <a:latin typeface="ＭＳ Ｐゴシック"/>
            </a:rPr>
            <a:t>0.8</a:t>
          </a:r>
          <a:r>
            <a:rPr kumimoji="1" lang="ja-JP" altLang="en-US" sz="1300">
              <a:latin typeface="ＭＳ Ｐゴシック"/>
            </a:rPr>
            <a:t>ポイント上がり、類似団体及び静岡県平均を上回った。</a:t>
          </a:r>
          <a:endParaRPr kumimoji="1" lang="en-US" altLang="ja-JP" sz="1300">
            <a:latin typeface="ＭＳ Ｐゴシック"/>
          </a:endParaRPr>
        </a:p>
        <a:p>
          <a:r>
            <a:rPr kumimoji="1" lang="ja-JP" altLang="en-US" sz="1300">
              <a:latin typeface="ＭＳ Ｐゴシック"/>
            </a:rPr>
            <a:t>　今後とも歳入の確保や、前例踏襲の見直し、コスト意識の高揚を図るなど、徹底した行財政改革の推進に努める。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61</xdr:row>
      <xdr:rowOff>151554</xdr:rowOff>
    </xdr:to>
    <xdr:cxnSp macro="">
      <xdr:nvCxnSpPr>
        <xdr:cNvPr id="131" name="直線コネクタ 130"/>
        <xdr:cNvCxnSpPr/>
      </xdr:nvCxnSpPr>
      <xdr:spPr>
        <a:xfrm>
          <a:off x="4114800" y="105456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84667</xdr:rowOff>
    </xdr:to>
    <xdr:cxnSp macro="">
      <xdr:nvCxnSpPr>
        <xdr:cNvPr id="134" name="直線コネクタ 133"/>
        <xdr:cNvCxnSpPr/>
      </xdr:nvCxnSpPr>
      <xdr:spPr>
        <a:xfrm flipV="1">
          <a:off x="3225800" y="105456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36406</xdr:rowOff>
    </xdr:from>
    <xdr:to>
      <xdr:col>4</xdr:col>
      <xdr:colOff>482600</xdr:colOff>
      <xdr:row>62</xdr:row>
      <xdr:rowOff>84667</xdr:rowOff>
    </xdr:to>
    <xdr:cxnSp macro="">
      <xdr:nvCxnSpPr>
        <xdr:cNvPr id="137" name="直線コネクタ 136"/>
        <xdr:cNvCxnSpPr/>
      </xdr:nvCxnSpPr>
      <xdr:spPr>
        <a:xfrm>
          <a:off x="2336800" y="1066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62</xdr:row>
      <xdr:rowOff>36406</xdr:rowOff>
    </xdr:to>
    <xdr:cxnSp macro="">
      <xdr:nvCxnSpPr>
        <xdr:cNvPr id="140" name="直線コネクタ 139"/>
        <xdr:cNvCxnSpPr/>
      </xdr:nvCxnSpPr>
      <xdr:spPr>
        <a:xfrm>
          <a:off x="1447800" y="1034457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0" name="円/楕円 149"/>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72831</xdr:rowOff>
    </xdr:from>
    <xdr:ext cx="762000" cy="259045"/>
    <xdr:sp macro="" textlink="">
      <xdr:nvSpPr>
        <xdr:cNvPr id="151" name="財政構造の弾力性該当値テキスト"/>
        <xdr:cNvSpPr txBox="1"/>
      </xdr:nvSpPr>
      <xdr:spPr>
        <a:xfrm>
          <a:off x="5041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2" name="円/楕円 151"/>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3" name="テキスト ボックス 152"/>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4" name="円/楕円 153"/>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55" name="テキスト ボックス 154"/>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157056</xdr:rowOff>
    </xdr:from>
    <xdr:to>
      <xdr:col>3</xdr:col>
      <xdr:colOff>330200</xdr:colOff>
      <xdr:row>62</xdr:row>
      <xdr:rowOff>87206</xdr:rowOff>
    </xdr:to>
    <xdr:sp macro="" textlink="">
      <xdr:nvSpPr>
        <xdr:cNvPr id="156" name="円/楕円 155"/>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71983</xdr:rowOff>
    </xdr:from>
    <xdr:ext cx="762000" cy="259045"/>
    <xdr:sp macro="" textlink="">
      <xdr:nvSpPr>
        <xdr:cNvPr id="157" name="テキスト ボックス 156"/>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類似団体平均、静岡県平均及び全国平均と比べいずれも低い額ではあるが、前年度より</a:t>
          </a:r>
          <a:r>
            <a:rPr kumimoji="1" lang="en-US" altLang="ja-JP" sz="1300">
              <a:latin typeface="ＭＳ Ｐゴシック"/>
            </a:rPr>
            <a:t>4,217</a:t>
          </a:r>
          <a:r>
            <a:rPr kumimoji="1" lang="ja-JP" altLang="en-US" sz="1300">
              <a:latin typeface="ＭＳ Ｐゴシック"/>
            </a:rPr>
            <a:t>円増となった。これは、小中学校へのタブレット型端末の導入等が要因である。</a:t>
          </a:r>
        </a:p>
        <a:p>
          <a:r>
            <a:rPr kumimoji="1" lang="ja-JP" altLang="en-US" sz="1300">
              <a:latin typeface="ＭＳ Ｐゴシック"/>
            </a:rPr>
            <a:t>　類似団体等と比べて低い数値で推移しているのは、ごみ処理、し尿処理、火葬場等の業務を一部事務組合で行っていることが主な要因である。しかし、賃金や需用費など、全国平均より上回っているものもあるため、今後も費用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147140</xdr:rowOff>
    </xdr:from>
    <xdr:to>
      <xdr:col>7</xdr:col>
      <xdr:colOff>152400</xdr:colOff>
      <xdr:row>81</xdr:row>
      <xdr:rowOff>9609</xdr:rowOff>
    </xdr:to>
    <xdr:cxnSp macro="">
      <xdr:nvCxnSpPr>
        <xdr:cNvPr id="194" name="直線コネクタ 193"/>
        <xdr:cNvCxnSpPr/>
      </xdr:nvCxnSpPr>
      <xdr:spPr>
        <a:xfrm>
          <a:off x="4114800" y="13863140"/>
          <a:ext cx="8382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91359</xdr:rowOff>
    </xdr:from>
    <xdr:to>
      <xdr:col>6</xdr:col>
      <xdr:colOff>0</xdr:colOff>
      <xdr:row>80</xdr:row>
      <xdr:rowOff>147140</xdr:rowOff>
    </xdr:to>
    <xdr:cxnSp macro="">
      <xdr:nvCxnSpPr>
        <xdr:cNvPr id="197" name="直線コネクタ 196"/>
        <xdr:cNvCxnSpPr/>
      </xdr:nvCxnSpPr>
      <xdr:spPr>
        <a:xfrm>
          <a:off x="3225800" y="13807359"/>
          <a:ext cx="889000" cy="5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89333</xdr:rowOff>
    </xdr:from>
    <xdr:to>
      <xdr:col>4</xdr:col>
      <xdr:colOff>482600</xdr:colOff>
      <xdr:row>80</xdr:row>
      <xdr:rowOff>91359</xdr:rowOff>
    </xdr:to>
    <xdr:cxnSp macro="">
      <xdr:nvCxnSpPr>
        <xdr:cNvPr id="200" name="直線コネクタ 199"/>
        <xdr:cNvCxnSpPr/>
      </xdr:nvCxnSpPr>
      <xdr:spPr>
        <a:xfrm>
          <a:off x="2336800" y="13805333"/>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89333</xdr:rowOff>
    </xdr:from>
    <xdr:to>
      <xdr:col>3</xdr:col>
      <xdr:colOff>279400</xdr:colOff>
      <xdr:row>80</xdr:row>
      <xdr:rowOff>138066</xdr:rowOff>
    </xdr:to>
    <xdr:cxnSp macro="">
      <xdr:nvCxnSpPr>
        <xdr:cNvPr id="203" name="直線コネクタ 202"/>
        <xdr:cNvCxnSpPr/>
      </xdr:nvCxnSpPr>
      <xdr:spPr>
        <a:xfrm flipV="1">
          <a:off x="1447800" y="13805333"/>
          <a:ext cx="8890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130259</xdr:rowOff>
    </xdr:from>
    <xdr:to>
      <xdr:col>7</xdr:col>
      <xdr:colOff>203200</xdr:colOff>
      <xdr:row>81</xdr:row>
      <xdr:rowOff>60409</xdr:rowOff>
    </xdr:to>
    <xdr:sp macro="" textlink="">
      <xdr:nvSpPr>
        <xdr:cNvPr id="213" name="円/楕円 212"/>
        <xdr:cNvSpPr/>
      </xdr:nvSpPr>
      <xdr:spPr>
        <a:xfrm>
          <a:off x="4902200" y="138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51536</xdr:rowOff>
    </xdr:from>
    <xdr:ext cx="762000" cy="259045"/>
    <xdr:sp macro="" textlink="">
      <xdr:nvSpPr>
        <xdr:cNvPr id="214" name="人件費・物件費等の状況該当値テキスト"/>
        <xdr:cNvSpPr txBox="1"/>
      </xdr:nvSpPr>
      <xdr:spPr>
        <a:xfrm>
          <a:off x="5041900" y="1376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111,984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96340</xdr:rowOff>
    </xdr:from>
    <xdr:to>
      <xdr:col>6</xdr:col>
      <xdr:colOff>50800</xdr:colOff>
      <xdr:row>81</xdr:row>
      <xdr:rowOff>26490</xdr:rowOff>
    </xdr:to>
    <xdr:sp macro="" textlink="">
      <xdr:nvSpPr>
        <xdr:cNvPr id="215" name="円/楕円 214"/>
        <xdr:cNvSpPr/>
      </xdr:nvSpPr>
      <xdr:spPr>
        <a:xfrm>
          <a:off x="4064000" y="138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36667</xdr:rowOff>
    </xdr:from>
    <xdr:ext cx="736600" cy="259045"/>
    <xdr:sp macro="" textlink="">
      <xdr:nvSpPr>
        <xdr:cNvPr id="216" name="テキスト ボックス 215"/>
        <xdr:cNvSpPr txBox="1"/>
      </xdr:nvSpPr>
      <xdr:spPr>
        <a:xfrm>
          <a:off x="3733800" y="1358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107,767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40559</xdr:rowOff>
    </xdr:from>
    <xdr:to>
      <xdr:col>4</xdr:col>
      <xdr:colOff>533400</xdr:colOff>
      <xdr:row>80</xdr:row>
      <xdr:rowOff>142159</xdr:rowOff>
    </xdr:to>
    <xdr:sp macro="" textlink="">
      <xdr:nvSpPr>
        <xdr:cNvPr id="217" name="円/楕円 216"/>
        <xdr:cNvSpPr/>
      </xdr:nvSpPr>
      <xdr:spPr>
        <a:xfrm>
          <a:off x="3175000" y="137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152336</xdr:rowOff>
    </xdr:from>
    <xdr:ext cx="762000" cy="259045"/>
    <xdr:sp macro="" textlink="">
      <xdr:nvSpPr>
        <xdr:cNvPr id="218" name="テキスト ボックス 217"/>
        <xdr:cNvSpPr txBox="1"/>
      </xdr:nvSpPr>
      <xdr:spPr>
        <a:xfrm>
          <a:off x="2844800" y="1352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38533</xdr:rowOff>
    </xdr:from>
    <xdr:to>
      <xdr:col>3</xdr:col>
      <xdr:colOff>330200</xdr:colOff>
      <xdr:row>80</xdr:row>
      <xdr:rowOff>140133</xdr:rowOff>
    </xdr:to>
    <xdr:sp macro="" textlink="">
      <xdr:nvSpPr>
        <xdr:cNvPr id="219" name="円/楕円 218"/>
        <xdr:cNvSpPr/>
      </xdr:nvSpPr>
      <xdr:spPr>
        <a:xfrm>
          <a:off x="2286000" y="137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150310</xdr:rowOff>
    </xdr:from>
    <xdr:ext cx="762000" cy="259045"/>
    <xdr:sp macro="" textlink="">
      <xdr:nvSpPr>
        <xdr:cNvPr id="220" name="テキスト ボックス 219"/>
        <xdr:cNvSpPr txBox="1"/>
      </xdr:nvSpPr>
      <xdr:spPr>
        <a:xfrm>
          <a:off x="1955800" y="1352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100,580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87266</xdr:rowOff>
    </xdr:from>
    <xdr:to>
      <xdr:col>2</xdr:col>
      <xdr:colOff>127000</xdr:colOff>
      <xdr:row>81</xdr:row>
      <xdr:rowOff>17416</xdr:rowOff>
    </xdr:to>
    <xdr:sp macro="" textlink="">
      <xdr:nvSpPr>
        <xdr:cNvPr id="221" name="円/楕円 220"/>
        <xdr:cNvSpPr/>
      </xdr:nvSpPr>
      <xdr:spPr>
        <a:xfrm>
          <a:off x="1397000" y="138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27593</xdr:rowOff>
    </xdr:from>
    <xdr:ext cx="762000" cy="259045"/>
    <xdr:sp macro="" textlink="">
      <xdr:nvSpPr>
        <xdr:cNvPr id="222" name="テキスト ボックス 221"/>
        <xdr:cNvSpPr txBox="1"/>
      </xdr:nvSpPr>
      <xdr:spPr>
        <a:xfrm>
          <a:off x="1066800" y="1357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としては小規模な団体の多い類似団体の平均を上回っているが、全国市平均は下回る状態が続いている。高卒者が能力に応じて高位の役職に早くから就いていることが指数を上昇させる要因となっている。今後も、給与水準の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30843</xdr:rowOff>
    </xdr:to>
    <xdr:cxnSp macro="">
      <xdr:nvCxnSpPr>
        <xdr:cNvPr id="258" name="直線コネクタ 257"/>
        <xdr:cNvCxnSpPr/>
      </xdr:nvCxnSpPr>
      <xdr:spPr>
        <a:xfrm>
          <a:off x="16179800" y="143751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144841</xdr:rowOff>
    </xdr:to>
    <xdr:cxnSp macro="">
      <xdr:nvCxnSpPr>
        <xdr:cNvPr id="261" name="直線コネクタ 260"/>
        <xdr:cNvCxnSpPr/>
      </xdr:nvCxnSpPr>
      <xdr:spPr>
        <a:xfrm>
          <a:off x="15290800" y="143407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23888</xdr:rowOff>
    </xdr:to>
    <xdr:cxnSp macro="">
      <xdr:nvCxnSpPr>
        <xdr:cNvPr id="264" name="直線コネクタ 263"/>
        <xdr:cNvCxnSpPr/>
      </xdr:nvCxnSpPr>
      <xdr:spPr>
        <a:xfrm flipV="1">
          <a:off x="14401800" y="143407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46868</xdr:rowOff>
    </xdr:to>
    <xdr:cxnSp macro="">
      <xdr:nvCxnSpPr>
        <xdr:cNvPr id="267" name="直線コネクタ 266"/>
        <xdr:cNvCxnSpPr/>
      </xdr:nvCxnSpPr>
      <xdr:spPr>
        <a:xfrm flipV="1">
          <a:off x="13512800" y="152829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80" name="テキスト ボックス 279"/>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第２次定員適正化計画に基き①民間委託や指定管理者制度の推進、②事務事業の改善、③組織機構の見直し、④人材の育成等を実施し、職員数の適正化を進めてきたが、権限移譲や新たな行政課題への対応等のため、必要とされる職員数は増加傾向にある。新たに策定した定員管理計画を基に効率的な行政運営を目指し、適正な定員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2087</xdr:rowOff>
    </xdr:from>
    <xdr:to>
      <xdr:col>24</xdr:col>
      <xdr:colOff>558800</xdr:colOff>
      <xdr:row>59</xdr:row>
      <xdr:rowOff>12428</xdr:rowOff>
    </xdr:to>
    <xdr:cxnSp macro="">
      <xdr:nvCxnSpPr>
        <xdr:cNvPr id="323" name="直線コネクタ 322"/>
        <xdr:cNvCxnSpPr/>
      </xdr:nvCxnSpPr>
      <xdr:spPr>
        <a:xfrm flipV="1">
          <a:off x="16179800" y="1011763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8981</xdr:rowOff>
    </xdr:from>
    <xdr:to>
      <xdr:col>23</xdr:col>
      <xdr:colOff>406400</xdr:colOff>
      <xdr:row>59</xdr:row>
      <xdr:rowOff>12428</xdr:rowOff>
    </xdr:to>
    <xdr:cxnSp macro="">
      <xdr:nvCxnSpPr>
        <xdr:cNvPr id="326" name="直線コネクタ 325"/>
        <xdr:cNvCxnSpPr/>
      </xdr:nvCxnSpPr>
      <xdr:spPr>
        <a:xfrm>
          <a:off x="15290800" y="101245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163195</xdr:rowOff>
    </xdr:from>
    <xdr:to>
      <xdr:col>22</xdr:col>
      <xdr:colOff>203200</xdr:colOff>
      <xdr:row>59</xdr:row>
      <xdr:rowOff>8981</xdr:rowOff>
    </xdr:to>
    <xdr:cxnSp macro="">
      <xdr:nvCxnSpPr>
        <xdr:cNvPr id="329" name="直線コネクタ 328"/>
        <xdr:cNvCxnSpPr/>
      </xdr:nvCxnSpPr>
      <xdr:spPr>
        <a:xfrm>
          <a:off x="14401800" y="1010729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163195</xdr:rowOff>
    </xdr:from>
    <xdr:to>
      <xdr:col>21</xdr:col>
      <xdr:colOff>0</xdr:colOff>
      <xdr:row>59</xdr:row>
      <xdr:rowOff>77924</xdr:rowOff>
    </xdr:to>
    <xdr:cxnSp macro="">
      <xdr:nvCxnSpPr>
        <xdr:cNvPr id="332" name="直線コネクタ 331"/>
        <xdr:cNvCxnSpPr/>
      </xdr:nvCxnSpPr>
      <xdr:spPr>
        <a:xfrm flipV="1">
          <a:off x="13512800" y="10107295"/>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122737</xdr:rowOff>
    </xdr:from>
    <xdr:to>
      <xdr:col>24</xdr:col>
      <xdr:colOff>609600</xdr:colOff>
      <xdr:row>59</xdr:row>
      <xdr:rowOff>52887</xdr:rowOff>
    </xdr:to>
    <xdr:sp macro="" textlink="">
      <xdr:nvSpPr>
        <xdr:cNvPr id="342" name="円/楕円 341"/>
        <xdr:cNvSpPr/>
      </xdr:nvSpPr>
      <xdr:spPr>
        <a:xfrm>
          <a:off x="169672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139264</xdr:rowOff>
    </xdr:from>
    <xdr:ext cx="762000" cy="259045"/>
    <xdr:sp macro="" textlink="">
      <xdr:nvSpPr>
        <xdr:cNvPr id="343" name="定員管理の状況該当値テキスト"/>
        <xdr:cNvSpPr txBox="1"/>
      </xdr:nvSpPr>
      <xdr:spPr>
        <a:xfrm>
          <a:off x="17106900" y="99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133078</xdr:rowOff>
    </xdr:from>
    <xdr:to>
      <xdr:col>23</xdr:col>
      <xdr:colOff>457200</xdr:colOff>
      <xdr:row>59</xdr:row>
      <xdr:rowOff>63228</xdr:rowOff>
    </xdr:to>
    <xdr:sp macro="" textlink="">
      <xdr:nvSpPr>
        <xdr:cNvPr id="344" name="円/楕円 343"/>
        <xdr:cNvSpPr/>
      </xdr:nvSpPr>
      <xdr:spPr>
        <a:xfrm>
          <a:off x="16129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73405</xdr:rowOff>
    </xdr:from>
    <xdr:ext cx="736600" cy="259045"/>
    <xdr:sp macro="" textlink="">
      <xdr:nvSpPr>
        <xdr:cNvPr id="345" name="テキスト ボックス 344"/>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129631</xdr:rowOff>
    </xdr:from>
    <xdr:to>
      <xdr:col>22</xdr:col>
      <xdr:colOff>254000</xdr:colOff>
      <xdr:row>59</xdr:row>
      <xdr:rowOff>59781</xdr:rowOff>
    </xdr:to>
    <xdr:sp macro="" textlink="">
      <xdr:nvSpPr>
        <xdr:cNvPr id="346" name="円/楕円 345"/>
        <xdr:cNvSpPr/>
      </xdr:nvSpPr>
      <xdr:spPr>
        <a:xfrm>
          <a:off x="15240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69958</xdr:rowOff>
    </xdr:from>
    <xdr:ext cx="762000" cy="259045"/>
    <xdr:sp macro="" textlink="">
      <xdr:nvSpPr>
        <xdr:cNvPr id="347" name="テキスト ボックス 346"/>
        <xdr:cNvSpPr txBox="1"/>
      </xdr:nvSpPr>
      <xdr:spPr>
        <a:xfrm>
          <a:off x="14909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112395</xdr:rowOff>
    </xdr:from>
    <xdr:to>
      <xdr:col>21</xdr:col>
      <xdr:colOff>50800</xdr:colOff>
      <xdr:row>59</xdr:row>
      <xdr:rowOff>42545</xdr:rowOff>
    </xdr:to>
    <xdr:sp macro="" textlink="">
      <xdr:nvSpPr>
        <xdr:cNvPr id="348" name="円/楕円 347"/>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52722</xdr:rowOff>
    </xdr:from>
    <xdr:ext cx="762000" cy="259045"/>
    <xdr:sp macro="" textlink="">
      <xdr:nvSpPr>
        <xdr:cNvPr id="349" name="テキスト ボックス 348"/>
        <xdr:cNvSpPr txBox="1"/>
      </xdr:nvSpPr>
      <xdr:spPr>
        <a:xfrm>
          <a:off x="14020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27124</xdr:rowOff>
    </xdr:from>
    <xdr:to>
      <xdr:col>19</xdr:col>
      <xdr:colOff>533400</xdr:colOff>
      <xdr:row>59</xdr:row>
      <xdr:rowOff>128724</xdr:rowOff>
    </xdr:to>
    <xdr:sp macro="" textlink="">
      <xdr:nvSpPr>
        <xdr:cNvPr id="350" name="円/楕円 349"/>
        <xdr:cNvSpPr/>
      </xdr:nvSpPr>
      <xdr:spPr>
        <a:xfrm>
          <a:off x="13462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138901</xdr:rowOff>
    </xdr:from>
    <xdr:ext cx="762000" cy="259045"/>
    <xdr:sp macro="" textlink="">
      <xdr:nvSpPr>
        <xdr:cNvPr id="351" name="テキスト ボックス 350"/>
        <xdr:cNvSpPr txBox="1"/>
      </xdr:nvSpPr>
      <xdr:spPr>
        <a:xfrm>
          <a:off x="13131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部事務組合負担金に係る償還補助や公債費に準ずる債務負担行為が償還の終了に伴い減少していることや交付税措置のある起債だけを継続して借入することで、充当可能財源である交付税措置額が増加し、実質公債費比率の減少につながっている。</a:t>
          </a:r>
          <a:endParaRPr lang="ja-JP" altLang="ja-JP" sz="1300">
            <a:effectLst/>
          </a:endParaRPr>
        </a:p>
        <a:p>
          <a:r>
            <a:rPr kumimoji="1" lang="ja-JP" altLang="ja-JP" sz="1300">
              <a:solidFill>
                <a:schemeClr val="dk1"/>
              </a:solidFill>
              <a:effectLst/>
              <a:latin typeface="+mn-lt"/>
              <a:ea typeface="+mn-ea"/>
              <a:cs typeface="+mn-cs"/>
            </a:rPr>
            <a:t>　しかし、全国平均、類似団体平均及び静岡県平均を上回っているため、毎年の借入額を償還元金以内に抑えることで、公債費の削減に取り組んでいく。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80" name="直線コネクタ 379"/>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81"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2" name="直線コネクタ 381"/>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3"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4" name="直線コネクタ 383"/>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164677</xdr:rowOff>
    </xdr:to>
    <xdr:cxnSp macro="">
      <xdr:nvCxnSpPr>
        <xdr:cNvPr id="385" name="直線コネクタ 384"/>
        <xdr:cNvCxnSpPr/>
      </xdr:nvCxnSpPr>
      <xdr:spPr>
        <a:xfrm flipV="1">
          <a:off x="16179800" y="71297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6"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7" name="フローチャート : 判断 386"/>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105833</xdr:rowOff>
    </xdr:to>
    <xdr:cxnSp macro="">
      <xdr:nvCxnSpPr>
        <xdr:cNvPr id="388" name="直線コネクタ 387"/>
        <xdr:cNvCxnSpPr/>
      </xdr:nvCxnSpPr>
      <xdr:spPr>
        <a:xfrm flipV="1">
          <a:off x="15290800" y="719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90" name="テキスト ボックス 389"/>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6773</xdr:rowOff>
    </xdr:to>
    <xdr:cxnSp macro="">
      <xdr:nvCxnSpPr>
        <xdr:cNvPr id="391" name="直線コネクタ 390"/>
        <xdr:cNvCxnSpPr/>
      </xdr:nvCxnSpPr>
      <xdr:spPr>
        <a:xfrm flipV="1">
          <a:off x="14401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3" name="テキスト ボックス 392"/>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135467</xdr:rowOff>
    </xdr:to>
    <xdr:cxnSp macro="">
      <xdr:nvCxnSpPr>
        <xdr:cNvPr id="394" name="直線コネクタ 393"/>
        <xdr:cNvCxnSpPr/>
      </xdr:nvCxnSpPr>
      <xdr:spPr>
        <a:xfrm flipV="1">
          <a:off x="13512800" y="73791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8" name="テキスト ボックス 397"/>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4" name="円/楕円 40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406" name="円/楕円 405"/>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407" name="テキスト ボックス 406"/>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8" name="円/楕円 407"/>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9" name="テキスト ボックス 408"/>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10" name="円/楕円 409"/>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42350</xdr:rowOff>
    </xdr:from>
    <xdr:ext cx="762000" cy="259045"/>
    <xdr:sp macro="" textlink="">
      <xdr:nvSpPr>
        <xdr:cNvPr id="411" name="テキスト ボックス 410"/>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2" name="円/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公債費負担適正化計画に基づいた繰上償還の実施による市債残高の減少や、公債費に準ずる債務負担行為に係る土地改良事業の償還補助が随時終了していることなどから、将来負担比率が改善している。</a:t>
          </a:r>
          <a:endParaRPr lang="ja-JP" altLang="ja-JP" sz="1300">
            <a:effectLst/>
          </a:endParaRPr>
        </a:p>
        <a:p>
          <a:r>
            <a:rPr kumimoji="1" lang="ja-JP" altLang="ja-JP" sz="1300">
              <a:solidFill>
                <a:schemeClr val="dk1"/>
              </a:solidFill>
              <a:effectLst/>
              <a:latin typeface="+mn-lt"/>
              <a:ea typeface="+mn-ea"/>
              <a:cs typeface="+mn-cs"/>
            </a:rPr>
            <a:t>　しかし、全国平均・類似団体平均及び静岡県内市町平均を上回り、いっそうの改善が必要な水準にあることから、借入額を抑制し、市債残高を減ら</a:t>
          </a:r>
          <a:r>
            <a:rPr kumimoji="1" lang="ja-JP" altLang="en-US" sz="1300">
              <a:solidFill>
                <a:schemeClr val="dk1"/>
              </a:solidFill>
              <a:effectLst/>
              <a:latin typeface="+mn-lt"/>
              <a:ea typeface="+mn-ea"/>
              <a:cs typeface="+mn-cs"/>
            </a:rPr>
            <a:t>す</a:t>
          </a:r>
          <a:r>
            <a:rPr kumimoji="1" lang="ja-JP" altLang="ja-JP" sz="1300">
              <a:solidFill>
                <a:schemeClr val="dk1"/>
              </a:solidFill>
              <a:effectLst/>
              <a:latin typeface="+mn-lt"/>
              <a:ea typeface="+mn-ea"/>
              <a:cs typeface="+mn-cs"/>
            </a:rPr>
            <a:t>ことや基金残高の増加を図りつつ将来負担比率が前年度を上回らないよう債務の削減に取り組んでいく。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24003</xdr:rowOff>
    </xdr:from>
    <xdr:to>
      <xdr:col>24</xdr:col>
      <xdr:colOff>558800</xdr:colOff>
      <xdr:row>16</xdr:row>
      <xdr:rowOff>94784</xdr:rowOff>
    </xdr:to>
    <xdr:cxnSp macro="">
      <xdr:nvCxnSpPr>
        <xdr:cNvPr id="447" name="直線コネクタ 446"/>
        <xdr:cNvCxnSpPr/>
      </xdr:nvCxnSpPr>
      <xdr:spPr>
        <a:xfrm flipV="1">
          <a:off x="16179800" y="2767203"/>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94784</xdr:rowOff>
    </xdr:from>
    <xdr:to>
      <xdr:col>23</xdr:col>
      <xdr:colOff>406400</xdr:colOff>
      <xdr:row>16</xdr:row>
      <xdr:rowOff>164761</xdr:rowOff>
    </xdr:to>
    <xdr:cxnSp macro="">
      <xdr:nvCxnSpPr>
        <xdr:cNvPr id="450" name="直線コネクタ 449"/>
        <xdr:cNvCxnSpPr/>
      </xdr:nvCxnSpPr>
      <xdr:spPr>
        <a:xfrm flipV="1">
          <a:off x="15290800" y="283798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164761</xdr:rowOff>
    </xdr:from>
    <xdr:to>
      <xdr:col>22</xdr:col>
      <xdr:colOff>203200</xdr:colOff>
      <xdr:row>17</xdr:row>
      <xdr:rowOff>109940</xdr:rowOff>
    </xdr:to>
    <xdr:cxnSp macro="">
      <xdr:nvCxnSpPr>
        <xdr:cNvPr id="453" name="直線コネクタ 452"/>
        <xdr:cNvCxnSpPr/>
      </xdr:nvCxnSpPr>
      <xdr:spPr>
        <a:xfrm flipV="1">
          <a:off x="14401800" y="290796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109940</xdr:rowOff>
    </xdr:from>
    <xdr:to>
      <xdr:col>21</xdr:col>
      <xdr:colOff>0</xdr:colOff>
      <xdr:row>18</xdr:row>
      <xdr:rowOff>43857</xdr:rowOff>
    </xdr:to>
    <xdr:cxnSp macro="">
      <xdr:nvCxnSpPr>
        <xdr:cNvPr id="456" name="直線コネクタ 455"/>
        <xdr:cNvCxnSpPr/>
      </xdr:nvCxnSpPr>
      <xdr:spPr>
        <a:xfrm flipV="1">
          <a:off x="13512800" y="3024590"/>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0" name="テキスト ボックス 459"/>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144653</xdr:rowOff>
    </xdr:from>
    <xdr:to>
      <xdr:col>24</xdr:col>
      <xdr:colOff>609600</xdr:colOff>
      <xdr:row>16</xdr:row>
      <xdr:rowOff>74803</xdr:rowOff>
    </xdr:to>
    <xdr:sp macro="" textlink="">
      <xdr:nvSpPr>
        <xdr:cNvPr id="466" name="円/楕円 465"/>
        <xdr:cNvSpPr/>
      </xdr:nvSpPr>
      <xdr:spPr>
        <a:xfrm>
          <a:off x="169672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116730</xdr:rowOff>
    </xdr:from>
    <xdr:ext cx="762000" cy="259045"/>
    <xdr:sp macro="" textlink="">
      <xdr:nvSpPr>
        <xdr:cNvPr id="467" name="将来負担の状況該当値テキスト"/>
        <xdr:cNvSpPr txBox="1"/>
      </xdr:nvSpPr>
      <xdr:spPr>
        <a:xfrm>
          <a:off x="17106900" y="26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43984</xdr:rowOff>
    </xdr:from>
    <xdr:to>
      <xdr:col>23</xdr:col>
      <xdr:colOff>457200</xdr:colOff>
      <xdr:row>16</xdr:row>
      <xdr:rowOff>145584</xdr:rowOff>
    </xdr:to>
    <xdr:sp macro="" textlink="">
      <xdr:nvSpPr>
        <xdr:cNvPr id="468" name="円/楕円 467"/>
        <xdr:cNvSpPr/>
      </xdr:nvSpPr>
      <xdr:spPr>
        <a:xfrm>
          <a:off x="16129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130361</xdr:rowOff>
    </xdr:from>
    <xdr:ext cx="736600" cy="259045"/>
    <xdr:sp macro="" textlink="">
      <xdr:nvSpPr>
        <xdr:cNvPr id="469" name="テキスト ボックス 468"/>
        <xdr:cNvSpPr txBox="1"/>
      </xdr:nvSpPr>
      <xdr:spPr>
        <a:xfrm>
          <a:off x="15798800" y="287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113961</xdr:rowOff>
    </xdr:from>
    <xdr:to>
      <xdr:col>22</xdr:col>
      <xdr:colOff>254000</xdr:colOff>
      <xdr:row>17</xdr:row>
      <xdr:rowOff>44111</xdr:rowOff>
    </xdr:to>
    <xdr:sp macro="" textlink="">
      <xdr:nvSpPr>
        <xdr:cNvPr id="470" name="円/楕円 469"/>
        <xdr:cNvSpPr/>
      </xdr:nvSpPr>
      <xdr:spPr>
        <a:xfrm>
          <a:off x="15240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28888</xdr:rowOff>
    </xdr:from>
    <xdr:ext cx="762000" cy="259045"/>
    <xdr:sp macro="" textlink="">
      <xdr:nvSpPr>
        <xdr:cNvPr id="471" name="テキスト ボックス 470"/>
        <xdr:cNvSpPr txBox="1"/>
      </xdr:nvSpPr>
      <xdr:spPr>
        <a:xfrm>
          <a:off x="14909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59140</xdr:rowOff>
    </xdr:from>
    <xdr:to>
      <xdr:col>21</xdr:col>
      <xdr:colOff>50800</xdr:colOff>
      <xdr:row>17</xdr:row>
      <xdr:rowOff>160740</xdr:rowOff>
    </xdr:to>
    <xdr:sp macro="" textlink="">
      <xdr:nvSpPr>
        <xdr:cNvPr id="472" name="円/楕円 471"/>
        <xdr:cNvSpPr/>
      </xdr:nvSpPr>
      <xdr:spPr>
        <a:xfrm>
          <a:off x="14351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145517</xdr:rowOff>
    </xdr:from>
    <xdr:ext cx="762000" cy="259045"/>
    <xdr:sp macro="" textlink="">
      <xdr:nvSpPr>
        <xdr:cNvPr id="473" name="テキスト ボックス 472"/>
        <xdr:cNvSpPr txBox="1"/>
      </xdr:nvSpPr>
      <xdr:spPr>
        <a:xfrm>
          <a:off x="14020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164507</xdr:rowOff>
    </xdr:from>
    <xdr:to>
      <xdr:col>19</xdr:col>
      <xdr:colOff>533400</xdr:colOff>
      <xdr:row>18</xdr:row>
      <xdr:rowOff>94657</xdr:rowOff>
    </xdr:to>
    <xdr:sp macro="" textlink="">
      <xdr:nvSpPr>
        <xdr:cNvPr id="474" name="円/楕円 473"/>
        <xdr:cNvSpPr/>
      </xdr:nvSpPr>
      <xdr:spPr>
        <a:xfrm>
          <a:off x="13462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79434</xdr:rowOff>
    </xdr:from>
    <xdr:ext cx="762000" cy="259045"/>
    <xdr:sp macro="" textlink="">
      <xdr:nvSpPr>
        <xdr:cNvPr id="475" name="テキスト ボックス 474"/>
        <xdr:cNvSpPr txBox="1"/>
      </xdr:nvSpPr>
      <xdr:spPr>
        <a:xfrm>
          <a:off x="13131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47,779
45,288
94.19
18,251,666
17,576,919
548,974
11,366,288
18,317,408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や静岡県平均と比較すると、人件費に係る経常収支比率は低く推移している。要因としては、類似団体に比べ職員数が少ないことから職員給が抑えられていることや、ごみ処理やし尿処理などの業務を一部事務組合で行っていること、民生関連業務を委託していることが挙げられる。また、指定管理者制度の導入を推進し、文化会館等の運営や体育館管理等を指定管理者に委託しているが、今後も新たな民間委託の検討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44450</xdr:rowOff>
    </xdr:from>
    <xdr:to>
      <xdr:col>7</xdr:col>
      <xdr:colOff>15875</xdr:colOff>
      <xdr:row>35</xdr:row>
      <xdr:rowOff>82550</xdr:rowOff>
    </xdr:to>
    <xdr:cxnSp macro="">
      <xdr:nvCxnSpPr>
        <xdr:cNvPr id="66" name="直線コネクタ 65"/>
        <xdr:cNvCxnSpPr/>
      </xdr:nvCxnSpPr>
      <xdr:spPr>
        <a:xfrm>
          <a:off x="3987800" y="604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44450</xdr:rowOff>
    </xdr:to>
    <xdr:cxnSp macro="">
      <xdr:nvCxnSpPr>
        <xdr:cNvPr id="69" name="直線コネクタ 68"/>
        <xdr:cNvCxnSpPr/>
      </xdr:nvCxnSpPr>
      <xdr:spPr>
        <a:xfrm>
          <a:off x="3098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133350</xdr:rowOff>
    </xdr:to>
    <xdr:cxnSp macro="">
      <xdr:nvCxnSpPr>
        <xdr:cNvPr id="72" name="直線コネクタ 71"/>
        <xdr:cNvCxnSpPr/>
      </xdr:nvCxnSpPr>
      <xdr:spPr>
        <a:xfrm flipV="1">
          <a:off x="2209800" y="603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44450</xdr:rowOff>
    </xdr:from>
    <xdr:to>
      <xdr:col>3</xdr:col>
      <xdr:colOff>142875</xdr:colOff>
      <xdr:row>35</xdr:row>
      <xdr:rowOff>133350</xdr:rowOff>
    </xdr:to>
    <xdr:cxnSp macro="">
      <xdr:nvCxnSpPr>
        <xdr:cNvPr id="75" name="直線コネクタ 74"/>
        <xdr:cNvCxnSpPr/>
      </xdr:nvCxnSpPr>
      <xdr:spPr>
        <a:xfrm>
          <a:off x="1320800" y="604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31750</xdr:rowOff>
    </xdr:from>
    <xdr:to>
      <xdr:col>7</xdr:col>
      <xdr:colOff>66675</xdr:colOff>
      <xdr:row>35</xdr:row>
      <xdr:rowOff>133350</xdr:rowOff>
    </xdr:to>
    <xdr:sp macro="" textlink="">
      <xdr:nvSpPr>
        <xdr:cNvPr id="85" name="円/楕円 84"/>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48277</xdr:rowOff>
    </xdr:from>
    <xdr:ext cx="762000" cy="259045"/>
    <xdr:sp macro="" textlink="">
      <xdr:nvSpPr>
        <xdr:cNvPr id="86" name="人件費該当値テキスト"/>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165100</xdr:rowOff>
    </xdr:from>
    <xdr:to>
      <xdr:col>5</xdr:col>
      <xdr:colOff>600075</xdr:colOff>
      <xdr:row>35</xdr:row>
      <xdr:rowOff>95250</xdr:rowOff>
    </xdr:to>
    <xdr:sp macro="" textlink="">
      <xdr:nvSpPr>
        <xdr:cNvPr id="87" name="円/楕円 86"/>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82550</xdr:rowOff>
    </xdr:from>
    <xdr:to>
      <xdr:col>3</xdr:col>
      <xdr:colOff>193675</xdr:colOff>
      <xdr:row>36</xdr:row>
      <xdr:rowOff>12700</xdr:rowOff>
    </xdr:to>
    <xdr:sp macro="" textlink="">
      <xdr:nvSpPr>
        <xdr:cNvPr id="91" name="円/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22877</xdr:rowOff>
    </xdr:from>
    <xdr:ext cx="762000" cy="259045"/>
    <xdr:sp macro="" textlink="">
      <xdr:nvSpPr>
        <xdr:cNvPr id="92" name="テキスト ボックス 91"/>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165100</xdr:rowOff>
    </xdr:from>
    <xdr:to>
      <xdr:col>1</xdr:col>
      <xdr:colOff>676275</xdr:colOff>
      <xdr:row>35</xdr:row>
      <xdr:rowOff>95250</xdr:rowOff>
    </xdr:to>
    <xdr:sp macro="" textlink="">
      <xdr:nvSpPr>
        <xdr:cNvPr id="93" name="円/楕円 92"/>
        <xdr:cNvSpPr/>
      </xdr:nvSpPr>
      <xdr:spPr>
        <a:xfrm>
          <a:off x="1270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105427</xdr:rowOff>
    </xdr:from>
    <xdr:ext cx="762000" cy="259045"/>
    <xdr:sp macro="" textlink="">
      <xdr:nvSpPr>
        <xdr:cNvPr id="94" name="テキスト ボックス 93"/>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物件費に係る経常収支比率は静岡県平均より低いものの、昨年度より</a:t>
          </a:r>
          <a:r>
            <a:rPr kumimoji="1" lang="en-US" altLang="ja-JP" sz="1300">
              <a:latin typeface="ＭＳ Ｐゴシック"/>
            </a:rPr>
            <a:t>0.8</a:t>
          </a:r>
          <a:r>
            <a:rPr kumimoji="1" lang="ja-JP" altLang="en-US" sz="1300">
              <a:latin typeface="ＭＳ Ｐゴシック"/>
            </a:rPr>
            <a:t>ポイント高くなり、類似団体平均より</a:t>
          </a:r>
          <a:r>
            <a:rPr kumimoji="1" lang="en-US" altLang="ja-JP" sz="1300">
              <a:latin typeface="ＭＳ Ｐゴシック"/>
            </a:rPr>
            <a:t>1.9</a:t>
          </a:r>
          <a:r>
            <a:rPr kumimoji="1" lang="ja-JP" altLang="en-US" sz="1300">
              <a:latin typeface="ＭＳ Ｐゴシック"/>
            </a:rPr>
            <a:t>ポイント高くなっている。これは、指定管理者制度の導入を推進し、職員人件費等から委託料へのシフトが起きていることが主な要因である。今後も指定管理制度及び民間委託の推進を図っていくことから数値の上昇が見込まれるため、物件費全体の抑制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69850</xdr:rowOff>
    </xdr:to>
    <xdr:cxnSp macro="">
      <xdr:nvCxnSpPr>
        <xdr:cNvPr id="127" name="直線コネクタ 126"/>
        <xdr:cNvCxnSpPr/>
      </xdr:nvCxnSpPr>
      <xdr:spPr>
        <a:xfrm>
          <a:off x="15671800" y="3225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18</xdr:row>
      <xdr:rowOff>139700</xdr:rowOff>
    </xdr:to>
    <xdr:cxnSp macro="">
      <xdr:nvCxnSpPr>
        <xdr:cNvPr id="130" name="直線コネクタ 129"/>
        <xdr:cNvCxnSpPr/>
      </xdr:nvCxnSpPr>
      <xdr:spPr>
        <a:xfrm>
          <a:off x="14782800" y="317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76200</xdr:rowOff>
    </xdr:from>
    <xdr:to>
      <xdr:col>21</xdr:col>
      <xdr:colOff>361950</xdr:colOff>
      <xdr:row>18</xdr:row>
      <xdr:rowOff>88900</xdr:rowOff>
    </xdr:to>
    <xdr:cxnSp macro="">
      <xdr:nvCxnSpPr>
        <xdr:cNvPr id="133" name="直線コネクタ 132"/>
        <xdr:cNvCxnSpPr/>
      </xdr:nvCxnSpPr>
      <xdr:spPr>
        <a:xfrm>
          <a:off x="13893800" y="316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76200</xdr:rowOff>
    </xdr:to>
    <xdr:cxnSp macro="">
      <xdr:nvCxnSpPr>
        <xdr:cNvPr id="136" name="直線コネクタ 135"/>
        <xdr:cNvCxnSpPr/>
      </xdr:nvCxnSpPr>
      <xdr:spPr>
        <a:xfrm>
          <a:off x="13004800" y="306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50" name="円/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4" name="円/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扶助費は前年度より</a:t>
          </a:r>
          <a:r>
            <a:rPr kumimoji="1" lang="en-US" altLang="ja-JP" sz="1300">
              <a:latin typeface="ＭＳ Ｐゴシック"/>
            </a:rPr>
            <a:t>0.6</a:t>
          </a:r>
          <a:r>
            <a:rPr kumimoji="1" lang="ja-JP" altLang="en-US" sz="1300">
              <a:latin typeface="ＭＳ Ｐゴシック"/>
            </a:rPr>
            <a:t>ポイント増となり、類似団体平均を上回っている。要因としては、利用者の増加による放課後等デイサービス費の増や、子ども子育て支援新制度に伴う単価改正による保育所運営費の増などがある。</a:t>
          </a:r>
        </a:p>
        <a:p>
          <a:r>
            <a:rPr kumimoji="1" lang="ja-JP" altLang="en-US" sz="1300">
              <a:latin typeface="ＭＳ Ｐゴシック"/>
            </a:rPr>
            <a:t>　社会保障関連費用については今後も増加が予想されるため、市独自の事業内容の見直しも含め、適正な支出となるよう努めていく。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94343</xdr:rowOff>
    </xdr:to>
    <xdr:cxnSp macro="">
      <xdr:nvCxnSpPr>
        <xdr:cNvPr id="190" name="直線コネクタ 189"/>
        <xdr:cNvCxnSpPr/>
      </xdr:nvCxnSpPr>
      <xdr:spPr>
        <a:xfrm>
          <a:off x="3987800" y="95975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29028</xdr:rowOff>
    </xdr:to>
    <xdr:cxnSp macro="">
      <xdr:nvCxnSpPr>
        <xdr:cNvPr id="193" name="直線コネクタ 192"/>
        <xdr:cNvCxnSpPr/>
      </xdr:nvCxnSpPr>
      <xdr:spPr>
        <a:xfrm flipV="1">
          <a:off x="3098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196" name="直線コネクタ 195"/>
        <xdr:cNvCxnSpPr/>
      </xdr:nvCxnSpPr>
      <xdr:spPr>
        <a:xfrm>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199" name="直線コネクタ 198"/>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0"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12" name="テキスト ボックス 21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4" name="テキスト ボックス 213"/>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a:t>
          </a:r>
          <a:r>
            <a:rPr kumimoji="1" lang="en-US" altLang="ja-JP" sz="1300">
              <a:latin typeface="ＭＳ Ｐゴシック"/>
            </a:rPr>
            <a:t>2.4</a:t>
          </a:r>
          <a:r>
            <a:rPr kumimoji="1" lang="ja-JP" altLang="en-US" sz="1300">
              <a:latin typeface="ＭＳ Ｐゴシック"/>
            </a:rPr>
            <a:t>ポイント下回っている。要因としては、国民健康保険特別会計、後期高齢者医療特別会計及び介護保険特別会計等への繰出金が少ないことが挙げられる。しかし、特別会計への繰出額は増加傾向にあることから、医療費削減のための予防事業等に取り組むなど、負担額を減らしていくよう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6350</xdr:rowOff>
    </xdr:from>
    <xdr:to>
      <xdr:col>24</xdr:col>
      <xdr:colOff>31750</xdr:colOff>
      <xdr:row>55</xdr:row>
      <xdr:rowOff>44450</xdr:rowOff>
    </xdr:to>
    <xdr:cxnSp macro="">
      <xdr:nvCxnSpPr>
        <xdr:cNvPr id="251" name="直線コネクタ 250"/>
        <xdr:cNvCxnSpPr/>
      </xdr:nvCxnSpPr>
      <xdr:spPr>
        <a:xfrm>
          <a:off x="15671800" y="943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6350</xdr:rowOff>
    </xdr:to>
    <xdr:cxnSp macro="">
      <xdr:nvCxnSpPr>
        <xdr:cNvPr id="254" name="直線コネクタ 253"/>
        <xdr:cNvCxnSpPr/>
      </xdr:nvCxnSpPr>
      <xdr:spPr>
        <a:xfrm>
          <a:off x="14782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54</xdr:row>
      <xdr:rowOff>165100</xdr:rowOff>
    </xdr:to>
    <xdr:cxnSp macro="">
      <xdr:nvCxnSpPr>
        <xdr:cNvPr id="257" name="直線コネクタ 256"/>
        <xdr:cNvCxnSpPr/>
      </xdr:nvCxnSpPr>
      <xdr:spPr>
        <a:xfrm>
          <a:off x="13893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165100</xdr:rowOff>
    </xdr:to>
    <xdr:cxnSp macro="">
      <xdr:nvCxnSpPr>
        <xdr:cNvPr id="260" name="直線コネクタ 259"/>
        <xdr:cNvCxnSpPr/>
      </xdr:nvCxnSpPr>
      <xdr:spPr>
        <a:xfrm>
          <a:off x="13004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70" name="円/楕円 269"/>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71"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127000</xdr:rowOff>
    </xdr:from>
    <xdr:to>
      <xdr:col>22</xdr:col>
      <xdr:colOff>615950</xdr:colOff>
      <xdr:row>55</xdr:row>
      <xdr:rowOff>57150</xdr:rowOff>
    </xdr:to>
    <xdr:sp macro="" textlink="">
      <xdr:nvSpPr>
        <xdr:cNvPr id="272" name="円/楕円 271"/>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67327</xdr:rowOff>
    </xdr:from>
    <xdr:ext cx="736600" cy="259045"/>
    <xdr:sp macro="" textlink="">
      <xdr:nvSpPr>
        <xdr:cNvPr id="273" name="テキスト ボックス 272"/>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4" name="円/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6" name="円/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8" name="円/楕円 277"/>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9" name="テキスト ボックス 278"/>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補助費等に係る経常収支比率は、前年度よりも</a:t>
          </a:r>
          <a:r>
            <a:rPr kumimoji="1" lang="en-US" altLang="ja-JP" sz="1300">
              <a:latin typeface="ＭＳ Ｐゴシック"/>
            </a:rPr>
            <a:t>0.7</a:t>
          </a:r>
          <a:r>
            <a:rPr kumimoji="1" lang="ja-JP" altLang="en-US" sz="1300">
              <a:latin typeface="ＭＳ Ｐゴシック"/>
            </a:rPr>
            <a:t>ポイント下がったものの、類似団体平均と比較して</a:t>
          </a:r>
          <a:r>
            <a:rPr kumimoji="1" lang="en-US" altLang="ja-JP" sz="1300">
              <a:latin typeface="ＭＳ Ｐゴシック"/>
            </a:rPr>
            <a:t>3.5</a:t>
          </a:r>
          <a:r>
            <a:rPr kumimoji="1" lang="ja-JP" altLang="en-US" sz="1300">
              <a:latin typeface="ＭＳ Ｐゴシック"/>
            </a:rPr>
            <a:t>ポイント高く、静岡県平均との比較においては</a:t>
          </a:r>
          <a:r>
            <a:rPr kumimoji="1" lang="en-US" altLang="ja-JP" sz="1300">
              <a:latin typeface="ＭＳ Ｐゴシック"/>
            </a:rPr>
            <a:t>6.1</a:t>
          </a:r>
          <a:r>
            <a:rPr kumimoji="1" lang="ja-JP" altLang="en-US" sz="1300">
              <a:latin typeface="ＭＳ Ｐゴシック"/>
            </a:rPr>
            <a:t>ポイント高い状況である。これは、民生、衛生関係の一部事務組合への負担金や、病院事業会計への繰出金が多額になっていることが要因である。今後も病院事業の健全化に取り組むとともに、各種補助金については、見直しを行い適正化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85090</xdr:rowOff>
    </xdr:to>
    <xdr:cxnSp macro="">
      <xdr:nvCxnSpPr>
        <xdr:cNvPr id="312" name="直線コネクタ 311"/>
        <xdr:cNvCxnSpPr/>
      </xdr:nvCxnSpPr>
      <xdr:spPr>
        <a:xfrm flipV="1">
          <a:off x="15671800" y="6375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85090</xdr:rowOff>
    </xdr:from>
    <xdr:to>
      <xdr:col>22</xdr:col>
      <xdr:colOff>565150</xdr:colOff>
      <xdr:row>38</xdr:row>
      <xdr:rowOff>20320</xdr:rowOff>
    </xdr:to>
    <xdr:cxnSp macro="">
      <xdr:nvCxnSpPr>
        <xdr:cNvPr id="315" name="直線コネクタ 314"/>
        <xdr:cNvCxnSpPr/>
      </xdr:nvCxnSpPr>
      <xdr:spPr>
        <a:xfrm flipV="1">
          <a:off x="14782800" y="642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38</xdr:row>
      <xdr:rowOff>20320</xdr:rowOff>
    </xdr:to>
    <xdr:cxnSp macro="">
      <xdr:nvCxnSpPr>
        <xdr:cNvPr id="318" name="直線コネクタ 317"/>
        <xdr:cNvCxnSpPr/>
      </xdr:nvCxnSpPr>
      <xdr:spPr>
        <a:xfrm>
          <a:off x="13893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130810</xdr:rowOff>
    </xdr:to>
    <xdr:cxnSp macro="">
      <xdr:nvCxnSpPr>
        <xdr:cNvPr id="321" name="直線コネクタ 320"/>
        <xdr:cNvCxnSpPr/>
      </xdr:nvCxnSpPr>
      <xdr:spPr>
        <a:xfrm>
          <a:off x="13004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1" name="円/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2"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34290</xdr:rowOff>
    </xdr:from>
    <xdr:to>
      <xdr:col>22</xdr:col>
      <xdr:colOff>615950</xdr:colOff>
      <xdr:row>37</xdr:row>
      <xdr:rowOff>135890</xdr:rowOff>
    </xdr:to>
    <xdr:sp macro="" textlink="">
      <xdr:nvSpPr>
        <xdr:cNvPr id="333" name="円/楕円 332"/>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120667</xdr:rowOff>
    </xdr:from>
    <xdr:ext cx="736600" cy="259045"/>
    <xdr:sp macro="" textlink="">
      <xdr:nvSpPr>
        <xdr:cNvPr id="334" name="テキスト ボックス 333"/>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140970</xdr:rowOff>
    </xdr:from>
    <xdr:to>
      <xdr:col>21</xdr:col>
      <xdr:colOff>412750</xdr:colOff>
      <xdr:row>38</xdr:row>
      <xdr:rowOff>71120</xdr:rowOff>
    </xdr:to>
    <xdr:sp macro="" textlink="">
      <xdr:nvSpPr>
        <xdr:cNvPr id="335" name="円/楕円 334"/>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55897</xdr:rowOff>
    </xdr:from>
    <xdr:ext cx="762000" cy="259045"/>
    <xdr:sp macro="" textlink="">
      <xdr:nvSpPr>
        <xdr:cNvPr id="336" name="テキスト ボックス 335"/>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80010</xdr:rowOff>
    </xdr:from>
    <xdr:to>
      <xdr:col>20</xdr:col>
      <xdr:colOff>209550</xdr:colOff>
      <xdr:row>38</xdr:row>
      <xdr:rowOff>10160</xdr:rowOff>
    </xdr:to>
    <xdr:sp macro="" textlink="">
      <xdr:nvSpPr>
        <xdr:cNvPr id="337" name="円/楕円 336"/>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166387</xdr:rowOff>
    </xdr:from>
    <xdr:ext cx="762000" cy="259045"/>
    <xdr:sp macro="" textlink="">
      <xdr:nvSpPr>
        <xdr:cNvPr id="338" name="テキスト ボックス 337"/>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9" name="円/楕円 338"/>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0" name="テキスト ボックス 339"/>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繰上償還の実施や市債の借入額を返済元金以内に抑えてきたことにより、類似団体平均を下回る数値で推移している。しかし、合併特例債の活用による道路及び施設の整備事業や、老朽化に伴う道路橋梁長寿命化事業など、大型事業の借入が今後予定されていることから、公債費が増えることが見込まれる。引き続き計画的な借入を行い、公債費負担の適正化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8128</xdr:rowOff>
    </xdr:to>
    <xdr:cxnSp macro="">
      <xdr:nvCxnSpPr>
        <xdr:cNvPr id="370" name="直線コネクタ 369"/>
        <xdr:cNvCxnSpPr/>
      </xdr:nvCxnSpPr>
      <xdr:spPr>
        <a:xfrm flipV="1">
          <a:off x="3987800" y="13358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58420</xdr:rowOff>
    </xdr:to>
    <xdr:cxnSp macro="">
      <xdr:nvCxnSpPr>
        <xdr:cNvPr id="373" name="直線コネクタ 372"/>
        <xdr:cNvCxnSpPr/>
      </xdr:nvCxnSpPr>
      <xdr:spPr>
        <a:xfrm flipV="1">
          <a:off x="3098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58420</xdr:rowOff>
    </xdr:to>
    <xdr:cxnSp macro="">
      <xdr:nvCxnSpPr>
        <xdr:cNvPr id="376" name="直線コネクタ 375"/>
        <xdr:cNvCxnSpPr/>
      </xdr:nvCxnSpPr>
      <xdr:spPr>
        <a:xfrm>
          <a:off x="2209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40132</xdr:rowOff>
    </xdr:to>
    <xdr:cxnSp macro="">
      <xdr:nvCxnSpPr>
        <xdr:cNvPr id="379" name="直線コネクタ 378"/>
        <xdr:cNvCxnSpPr/>
      </xdr:nvCxnSpPr>
      <xdr:spPr>
        <a:xfrm>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89" name="円/楕円 388"/>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90"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1" name="円/楕円 390"/>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92" name="テキスト ボックス 391"/>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3" name="円/楕円 392"/>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94" name="テキスト ボックス 393"/>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5" name="円/楕円 394"/>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96" name="テキスト ボックス 395"/>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7" name="円/楕円 396"/>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98" name="テキスト ボックス 39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公債費以外に係る経常収支比率は前年度より</a:t>
          </a:r>
          <a:r>
            <a:rPr kumimoji="1" lang="en-US" altLang="ja-JP" sz="1300">
              <a:latin typeface="ＭＳ Ｐゴシック"/>
            </a:rPr>
            <a:t>1.3</a:t>
          </a:r>
          <a:r>
            <a:rPr kumimoji="1" lang="ja-JP" altLang="en-US" sz="1300">
              <a:latin typeface="ＭＳ Ｐゴシック"/>
            </a:rPr>
            <a:t>ポイント上がり、類似団体平均及び静岡県平均を上回る状況となった。主な要因としては、物件費が増加傾向にあることや、補助費等が平均を大きく上回っていること、病院事業会計等への繰出金が増加傾向にあることが挙げられる。今後も歳入の確保や歳出の抑制など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41275</xdr:rowOff>
    </xdr:from>
    <xdr:to>
      <xdr:col>24</xdr:col>
      <xdr:colOff>31750</xdr:colOff>
      <xdr:row>77</xdr:row>
      <xdr:rowOff>115570</xdr:rowOff>
    </xdr:to>
    <xdr:cxnSp macro="">
      <xdr:nvCxnSpPr>
        <xdr:cNvPr id="427" name="直線コネクタ 426"/>
        <xdr:cNvCxnSpPr/>
      </xdr:nvCxnSpPr>
      <xdr:spPr>
        <a:xfrm>
          <a:off x="15671800" y="1324292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41275</xdr:rowOff>
    </xdr:from>
    <xdr:to>
      <xdr:col>22</xdr:col>
      <xdr:colOff>565150</xdr:colOff>
      <xdr:row>77</xdr:row>
      <xdr:rowOff>98425</xdr:rowOff>
    </xdr:to>
    <xdr:cxnSp macro="">
      <xdr:nvCxnSpPr>
        <xdr:cNvPr id="430" name="直線コネクタ 429"/>
        <xdr:cNvCxnSpPr/>
      </xdr:nvCxnSpPr>
      <xdr:spPr>
        <a:xfrm flipV="1">
          <a:off x="14782800" y="13242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86995</xdr:rowOff>
    </xdr:from>
    <xdr:to>
      <xdr:col>21</xdr:col>
      <xdr:colOff>361950</xdr:colOff>
      <xdr:row>77</xdr:row>
      <xdr:rowOff>98425</xdr:rowOff>
    </xdr:to>
    <xdr:cxnSp macro="">
      <xdr:nvCxnSpPr>
        <xdr:cNvPr id="433" name="直線コネクタ 432"/>
        <xdr:cNvCxnSpPr/>
      </xdr:nvCxnSpPr>
      <xdr:spPr>
        <a:xfrm>
          <a:off x="13893800" y="13288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77</xdr:row>
      <xdr:rowOff>86995</xdr:rowOff>
    </xdr:to>
    <xdr:cxnSp macro="">
      <xdr:nvCxnSpPr>
        <xdr:cNvPr id="436" name="直線コネクタ 435"/>
        <xdr:cNvCxnSpPr/>
      </xdr:nvCxnSpPr>
      <xdr:spPr>
        <a:xfrm>
          <a:off x="13004800" y="13077189"/>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6" name="円/楕円 445"/>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7"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161925</xdr:rowOff>
    </xdr:from>
    <xdr:to>
      <xdr:col>22</xdr:col>
      <xdr:colOff>615950</xdr:colOff>
      <xdr:row>77</xdr:row>
      <xdr:rowOff>92075</xdr:rowOff>
    </xdr:to>
    <xdr:sp macro="" textlink="">
      <xdr:nvSpPr>
        <xdr:cNvPr id="448" name="円/楕円 447"/>
        <xdr:cNvSpPr/>
      </xdr:nvSpPr>
      <xdr:spPr>
        <a:xfrm>
          <a:off x="15621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102252</xdr:rowOff>
    </xdr:from>
    <xdr:ext cx="736600" cy="259045"/>
    <xdr:sp macro="" textlink="">
      <xdr:nvSpPr>
        <xdr:cNvPr id="449" name="テキスト ボックス 448"/>
        <xdr:cNvSpPr txBox="1"/>
      </xdr:nvSpPr>
      <xdr:spPr>
        <a:xfrm>
          <a:off x="15290800" y="1296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47625</xdr:rowOff>
    </xdr:from>
    <xdr:to>
      <xdr:col>21</xdr:col>
      <xdr:colOff>412750</xdr:colOff>
      <xdr:row>77</xdr:row>
      <xdr:rowOff>149225</xdr:rowOff>
    </xdr:to>
    <xdr:sp macro="" textlink="">
      <xdr:nvSpPr>
        <xdr:cNvPr id="450" name="円/楕円 449"/>
        <xdr:cNvSpPr/>
      </xdr:nvSpPr>
      <xdr:spPr>
        <a:xfrm>
          <a:off x="14732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134002</xdr:rowOff>
    </xdr:from>
    <xdr:ext cx="762000" cy="259045"/>
    <xdr:sp macro="" textlink="">
      <xdr:nvSpPr>
        <xdr:cNvPr id="451" name="テキスト ボックス 450"/>
        <xdr:cNvSpPr txBox="1"/>
      </xdr:nvSpPr>
      <xdr:spPr>
        <a:xfrm>
          <a:off x="14401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36195</xdr:rowOff>
    </xdr:from>
    <xdr:to>
      <xdr:col>20</xdr:col>
      <xdr:colOff>209550</xdr:colOff>
      <xdr:row>77</xdr:row>
      <xdr:rowOff>137795</xdr:rowOff>
    </xdr:to>
    <xdr:sp macro="" textlink="">
      <xdr:nvSpPr>
        <xdr:cNvPr id="452" name="円/楕円 451"/>
        <xdr:cNvSpPr/>
      </xdr:nvSpPr>
      <xdr:spPr>
        <a:xfrm>
          <a:off x="13843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122572</xdr:rowOff>
    </xdr:from>
    <xdr:ext cx="762000" cy="259045"/>
    <xdr:sp macro="" textlink="">
      <xdr:nvSpPr>
        <xdr:cNvPr id="453" name="テキスト ボックス 452"/>
        <xdr:cNvSpPr txBox="1"/>
      </xdr:nvSpPr>
      <xdr:spPr>
        <a:xfrm>
          <a:off x="13512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4" name="円/楕円 453"/>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5" name="テキスト ボックス 454"/>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静岡県菊川市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142049</xdr:rowOff>
    </xdr:from>
    <xdr:to>
      <xdr:col>4</xdr:col>
      <xdr:colOff>1117600</xdr:colOff>
      <xdr:row>19</xdr:row>
      <xdr:rowOff>162868</xdr:rowOff>
    </xdr:to>
    <xdr:cxnSp macro="">
      <xdr:nvCxnSpPr>
        <xdr:cNvPr id="52" name="直線コネクタ 51"/>
        <xdr:cNvCxnSpPr/>
      </xdr:nvCxnSpPr>
      <xdr:spPr bwMode="auto">
        <a:xfrm flipV="1">
          <a:off x="5003800" y="3447224"/>
          <a:ext cx="647700" cy="20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162868</xdr:rowOff>
    </xdr:from>
    <xdr:to>
      <xdr:col>4</xdr:col>
      <xdr:colOff>469900</xdr:colOff>
      <xdr:row>20</xdr:row>
      <xdr:rowOff>40339</xdr:rowOff>
    </xdr:to>
    <xdr:cxnSp macro="">
      <xdr:nvCxnSpPr>
        <xdr:cNvPr id="55" name="直線コネクタ 54"/>
        <xdr:cNvCxnSpPr/>
      </xdr:nvCxnSpPr>
      <xdr:spPr bwMode="auto">
        <a:xfrm flipV="1">
          <a:off x="4305300" y="3468043"/>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19700</xdr:rowOff>
    </xdr:from>
    <xdr:to>
      <xdr:col>3</xdr:col>
      <xdr:colOff>904875</xdr:colOff>
      <xdr:row>20</xdr:row>
      <xdr:rowOff>40339</xdr:rowOff>
    </xdr:to>
    <xdr:cxnSp macro="">
      <xdr:nvCxnSpPr>
        <xdr:cNvPr id="58" name="直線コネクタ 57"/>
        <xdr:cNvCxnSpPr/>
      </xdr:nvCxnSpPr>
      <xdr:spPr bwMode="auto">
        <a:xfrm>
          <a:off x="3606800" y="3496325"/>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113230</xdr:rowOff>
    </xdr:from>
    <xdr:to>
      <xdr:col>3</xdr:col>
      <xdr:colOff>206375</xdr:colOff>
      <xdr:row>20</xdr:row>
      <xdr:rowOff>19700</xdr:rowOff>
    </xdr:to>
    <xdr:cxnSp macro="">
      <xdr:nvCxnSpPr>
        <xdr:cNvPr id="61" name="直線コネクタ 60"/>
        <xdr:cNvCxnSpPr/>
      </xdr:nvCxnSpPr>
      <xdr:spPr bwMode="auto">
        <a:xfrm>
          <a:off x="2908300" y="3418405"/>
          <a:ext cx="698500" cy="7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91249</xdr:rowOff>
    </xdr:from>
    <xdr:to>
      <xdr:col>5</xdr:col>
      <xdr:colOff>34925</xdr:colOff>
      <xdr:row>20</xdr:row>
      <xdr:rowOff>21399</xdr:rowOff>
    </xdr:to>
    <xdr:sp macro="" textlink="">
      <xdr:nvSpPr>
        <xdr:cNvPr id="71" name="円/楕円 70"/>
        <xdr:cNvSpPr/>
      </xdr:nvSpPr>
      <xdr:spPr bwMode="auto">
        <a:xfrm>
          <a:off x="5600700" y="339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63326</xdr:rowOff>
    </xdr:from>
    <xdr:ext cx="762000" cy="259045"/>
    <xdr:sp macro="" textlink="">
      <xdr:nvSpPr>
        <xdr:cNvPr id="72" name="人口1人当たり決算額の推移該当値テキスト130"/>
        <xdr:cNvSpPr txBox="1"/>
      </xdr:nvSpPr>
      <xdr:spPr>
        <a:xfrm>
          <a:off x="5740400" y="336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112068</xdr:rowOff>
    </xdr:from>
    <xdr:to>
      <xdr:col>4</xdr:col>
      <xdr:colOff>520700</xdr:colOff>
      <xdr:row>20</xdr:row>
      <xdr:rowOff>42218</xdr:rowOff>
    </xdr:to>
    <xdr:sp macro="" textlink="">
      <xdr:nvSpPr>
        <xdr:cNvPr id="73" name="円/楕円 72"/>
        <xdr:cNvSpPr/>
      </xdr:nvSpPr>
      <xdr:spPr bwMode="auto">
        <a:xfrm>
          <a:off x="4953000" y="341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26995</xdr:rowOff>
    </xdr:from>
    <xdr:ext cx="736600" cy="259045"/>
    <xdr:sp macro="" textlink="">
      <xdr:nvSpPr>
        <xdr:cNvPr id="74" name="テキスト ボックス 73"/>
        <xdr:cNvSpPr txBox="1"/>
      </xdr:nvSpPr>
      <xdr:spPr>
        <a:xfrm>
          <a:off x="4622800" y="350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160989</xdr:rowOff>
    </xdr:from>
    <xdr:to>
      <xdr:col>3</xdr:col>
      <xdr:colOff>955675</xdr:colOff>
      <xdr:row>20</xdr:row>
      <xdr:rowOff>91139</xdr:rowOff>
    </xdr:to>
    <xdr:sp macro="" textlink="">
      <xdr:nvSpPr>
        <xdr:cNvPr id="75" name="円/楕円 74"/>
        <xdr:cNvSpPr/>
      </xdr:nvSpPr>
      <xdr:spPr bwMode="auto">
        <a:xfrm>
          <a:off x="4254500" y="346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75916</xdr:rowOff>
    </xdr:from>
    <xdr:ext cx="762000" cy="259045"/>
    <xdr:sp macro="" textlink="">
      <xdr:nvSpPr>
        <xdr:cNvPr id="76" name="テキスト ボックス 75"/>
        <xdr:cNvSpPr txBox="1"/>
      </xdr:nvSpPr>
      <xdr:spPr>
        <a:xfrm>
          <a:off x="3924300" y="355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140350</xdr:rowOff>
    </xdr:from>
    <xdr:to>
      <xdr:col>3</xdr:col>
      <xdr:colOff>257175</xdr:colOff>
      <xdr:row>20</xdr:row>
      <xdr:rowOff>70500</xdr:rowOff>
    </xdr:to>
    <xdr:sp macro="" textlink="">
      <xdr:nvSpPr>
        <xdr:cNvPr id="77" name="円/楕円 76"/>
        <xdr:cNvSpPr/>
      </xdr:nvSpPr>
      <xdr:spPr bwMode="auto">
        <a:xfrm>
          <a:off x="3556000" y="344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55277</xdr:rowOff>
    </xdr:from>
    <xdr:ext cx="762000" cy="259045"/>
    <xdr:sp macro="" textlink="">
      <xdr:nvSpPr>
        <xdr:cNvPr id="78" name="テキスト ボックス 77"/>
        <xdr:cNvSpPr txBox="1"/>
      </xdr:nvSpPr>
      <xdr:spPr>
        <a:xfrm>
          <a:off x="3225800" y="353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66,988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62430</xdr:rowOff>
    </xdr:from>
    <xdr:to>
      <xdr:col>2</xdr:col>
      <xdr:colOff>692150</xdr:colOff>
      <xdr:row>19</xdr:row>
      <xdr:rowOff>164030</xdr:rowOff>
    </xdr:to>
    <xdr:sp macro="" textlink="">
      <xdr:nvSpPr>
        <xdr:cNvPr id="79" name="円/楕円 78"/>
        <xdr:cNvSpPr/>
      </xdr:nvSpPr>
      <xdr:spPr bwMode="auto">
        <a:xfrm>
          <a:off x="2857500" y="336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148807</xdr:rowOff>
    </xdr:from>
    <xdr:ext cx="762000" cy="259045"/>
    <xdr:sp macro="" textlink="">
      <xdr:nvSpPr>
        <xdr:cNvPr id="80" name="テキスト ボックス 79"/>
        <xdr:cNvSpPr txBox="1"/>
      </xdr:nvSpPr>
      <xdr:spPr>
        <a:xfrm>
          <a:off x="2527300" y="34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246493</xdr:rowOff>
    </xdr:from>
    <xdr:to>
      <xdr:col>4</xdr:col>
      <xdr:colOff>1117600</xdr:colOff>
      <xdr:row>35</xdr:row>
      <xdr:rowOff>263017</xdr:rowOff>
    </xdr:to>
    <xdr:cxnSp macro="">
      <xdr:nvCxnSpPr>
        <xdr:cNvPr id="116" name="直線コネクタ 115"/>
        <xdr:cNvCxnSpPr/>
      </xdr:nvCxnSpPr>
      <xdr:spPr bwMode="auto">
        <a:xfrm>
          <a:off x="5003800" y="6856843"/>
          <a:ext cx="647700" cy="16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137189</xdr:rowOff>
    </xdr:from>
    <xdr:to>
      <xdr:col>4</xdr:col>
      <xdr:colOff>469900</xdr:colOff>
      <xdr:row>35</xdr:row>
      <xdr:rowOff>246493</xdr:rowOff>
    </xdr:to>
    <xdr:cxnSp macro="">
      <xdr:nvCxnSpPr>
        <xdr:cNvPr id="119" name="直線コネクタ 118"/>
        <xdr:cNvCxnSpPr/>
      </xdr:nvCxnSpPr>
      <xdr:spPr bwMode="auto">
        <a:xfrm>
          <a:off x="4305300" y="6747539"/>
          <a:ext cx="698500" cy="10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111161</xdr:rowOff>
    </xdr:from>
    <xdr:to>
      <xdr:col>3</xdr:col>
      <xdr:colOff>904875</xdr:colOff>
      <xdr:row>35</xdr:row>
      <xdr:rowOff>137189</xdr:rowOff>
    </xdr:to>
    <xdr:cxnSp macro="">
      <xdr:nvCxnSpPr>
        <xdr:cNvPr id="122" name="直線コネクタ 121"/>
        <xdr:cNvCxnSpPr/>
      </xdr:nvCxnSpPr>
      <xdr:spPr bwMode="auto">
        <a:xfrm>
          <a:off x="3606800" y="6721511"/>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250738</xdr:rowOff>
    </xdr:from>
    <xdr:to>
      <xdr:col>3</xdr:col>
      <xdr:colOff>206375</xdr:colOff>
      <xdr:row>35</xdr:row>
      <xdr:rowOff>111161</xdr:rowOff>
    </xdr:to>
    <xdr:cxnSp macro="">
      <xdr:nvCxnSpPr>
        <xdr:cNvPr id="125" name="直線コネクタ 124"/>
        <xdr:cNvCxnSpPr/>
      </xdr:nvCxnSpPr>
      <xdr:spPr bwMode="auto">
        <a:xfrm>
          <a:off x="2908300" y="6518188"/>
          <a:ext cx="698500" cy="20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212217</xdr:rowOff>
    </xdr:from>
    <xdr:to>
      <xdr:col>5</xdr:col>
      <xdr:colOff>34925</xdr:colOff>
      <xdr:row>35</xdr:row>
      <xdr:rowOff>313817</xdr:rowOff>
    </xdr:to>
    <xdr:sp macro="" textlink="">
      <xdr:nvSpPr>
        <xdr:cNvPr id="135" name="円/楕円 134"/>
        <xdr:cNvSpPr/>
      </xdr:nvSpPr>
      <xdr:spPr bwMode="auto">
        <a:xfrm>
          <a:off x="5600700" y="682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184294</xdr:rowOff>
    </xdr:from>
    <xdr:ext cx="762000" cy="259045"/>
    <xdr:sp macro="" textlink="">
      <xdr:nvSpPr>
        <xdr:cNvPr id="136" name="人口1人当たり決算額の推移該当値テキスト445"/>
        <xdr:cNvSpPr txBox="1"/>
      </xdr:nvSpPr>
      <xdr:spPr>
        <a:xfrm>
          <a:off x="5740400" y="679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195693</xdr:rowOff>
    </xdr:from>
    <xdr:to>
      <xdr:col>4</xdr:col>
      <xdr:colOff>520700</xdr:colOff>
      <xdr:row>35</xdr:row>
      <xdr:rowOff>297293</xdr:rowOff>
    </xdr:to>
    <xdr:sp macro="" textlink="">
      <xdr:nvSpPr>
        <xdr:cNvPr id="137" name="円/楕円 136"/>
        <xdr:cNvSpPr/>
      </xdr:nvSpPr>
      <xdr:spPr bwMode="auto">
        <a:xfrm>
          <a:off x="4953000" y="680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282070</xdr:rowOff>
    </xdr:from>
    <xdr:ext cx="736600" cy="259045"/>
    <xdr:sp macro="" textlink="">
      <xdr:nvSpPr>
        <xdr:cNvPr id="138" name="テキスト ボックス 137"/>
        <xdr:cNvSpPr txBox="1"/>
      </xdr:nvSpPr>
      <xdr:spPr>
        <a:xfrm>
          <a:off x="4622800" y="689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86389</xdr:rowOff>
    </xdr:from>
    <xdr:to>
      <xdr:col>3</xdr:col>
      <xdr:colOff>955675</xdr:colOff>
      <xdr:row>35</xdr:row>
      <xdr:rowOff>187989</xdr:rowOff>
    </xdr:to>
    <xdr:sp macro="" textlink="">
      <xdr:nvSpPr>
        <xdr:cNvPr id="139" name="円/楕円 138"/>
        <xdr:cNvSpPr/>
      </xdr:nvSpPr>
      <xdr:spPr bwMode="auto">
        <a:xfrm>
          <a:off x="4254500" y="669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172766</xdr:rowOff>
    </xdr:from>
    <xdr:ext cx="762000" cy="259045"/>
    <xdr:sp macro="" textlink="">
      <xdr:nvSpPr>
        <xdr:cNvPr id="140" name="テキスト ボックス 139"/>
        <xdr:cNvSpPr txBox="1"/>
      </xdr:nvSpPr>
      <xdr:spPr>
        <a:xfrm>
          <a:off x="3924300" y="67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60361</xdr:rowOff>
    </xdr:from>
    <xdr:to>
      <xdr:col>3</xdr:col>
      <xdr:colOff>257175</xdr:colOff>
      <xdr:row>35</xdr:row>
      <xdr:rowOff>161961</xdr:rowOff>
    </xdr:to>
    <xdr:sp macro="" textlink="">
      <xdr:nvSpPr>
        <xdr:cNvPr id="141" name="円/楕円 140"/>
        <xdr:cNvSpPr/>
      </xdr:nvSpPr>
      <xdr:spPr bwMode="auto">
        <a:xfrm>
          <a:off x="3556000" y="66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146738</xdr:rowOff>
    </xdr:from>
    <xdr:ext cx="762000" cy="259045"/>
    <xdr:sp macro="" textlink="">
      <xdr:nvSpPr>
        <xdr:cNvPr id="142" name="テキスト ボックス 141"/>
        <xdr:cNvSpPr txBox="1"/>
      </xdr:nvSpPr>
      <xdr:spPr>
        <a:xfrm>
          <a:off x="3225800" y="675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199938</xdr:rowOff>
    </xdr:from>
    <xdr:to>
      <xdr:col>2</xdr:col>
      <xdr:colOff>692150</xdr:colOff>
      <xdr:row>34</xdr:row>
      <xdr:rowOff>301538</xdr:rowOff>
    </xdr:to>
    <xdr:sp macro="" textlink="">
      <xdr:nvSpPr>
        <xdr:cNvPr id="143" name="円/楕円 142"/>
        <xdr:cNvSpPr/>
      </xdr:nvSpPr>
      <xdr:spPr bwMode="auto">
        <a:xfrm>
          <a:off x="2857500" y="646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311715</xdr:rowOff>
    </xdr:from>
    <xdr:ext cx="762000" cy="259045"/>
    <xdr:sp macro="" textlink="">
      <xdr:nvSpPr>
        <xdr:cNvPr id="144" name="テキスト ボックス 143"/>
        <xdr:cNvSpPr txBox="1"/>
      </xdr:nvSpPr>
      <xdr:spPr>
        <a:xfrm>
          <a:off x="2527300" y="623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47,779
45,288
94.19
18,251,666
17,576,919
548,974
11,366,288
18,317,408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170888</xdr:rowOff>
    </xdr:from>
    <xdr:to>
      <xdr:col>6</xdr:col>
      <xdr:colOff>510540</xdr:colOff>
      <xdr:row>37</xdr:row>
      <xdr:rowOff>165162</xdr:rowOff>
    </xdr:to>
    <xdr:cxnSp macro="">
      <xdr:nvCxnSpPr>
        <xdr:cNvPr id="58" name="直線コネクタ 57"/>
        <xdr:cNvCxnSpPr/>
      </xdr:nvCxnSpPr>
      <xdr:spPr>
        <a:xfrm flipV="1">
          <a:off x="4633595" y="5314388"/>
          <a:ext cx="1270" cy="11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168989</xdr:rowOff>
    </xdr:from>
    <xdr:ext cx="534377" cy="259045"/>
    <xdr:sp macro="" textlink="">
      <xdr:nvSpPr>
        <xdr:cNvPr id="59" name="人件費最小値テキスト"/>
        <xdr:cNvSpPr txBox="1"/>
      </xdr:nvSpPr>
      <xdr:spPr>
        <a:xfrm>
          <a:off x="4686300" y="65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37</xdr:row>
      <xdr:rowOff>165162</xdr:rowOff>
    </xdr:from>
    <xdr:to>
      <xdr:col>6</xdr:col>
      <xdr:colOff>600075</xdr:colOff>
      <xdr:row>37</xdr:row>
      <xdr:rowOff>165162</xdr:rowOff>
    </xdr:to>
    <xdr:cxnSp macro="">
      <xdr:nvCxnSpPr>
        <xdr:cNvPr id="60" name="直線コネクタ 59"/>
        <xdr:cNvCxnSpPr/>
      </xdr:nvCxnSpPr>
      <xdr:spPr>
        <a:xfrm>
          <a:off x="4546600" y="650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117565</xdr:rowOff>
    </xdr:from>
    <xdr:ext cx="599010" cy="259045"/>
    <xdr:sp macro="" textlink="">
      <xdr:nvSpPr>
        <xdr:cNvPr id="61" name="人件費最大値テキスト"/>
        <xdr:cNvSpPr txBox="1"/>
      </xdr:nvSpPr>
      <xdr:spPr>
        <a:xfrm>
          <a:off x="4686300" y="50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30</xdr:row>
      <xdr:rowOff>170888</xdr:rowOff>
    </xdr:from>
    <xdr:to>
      <xdr:col>6</xdr:col>
      <xdr:colOff>600075</xdr:colOff>
      <xdr:row>30</xdr:row>
      <xdr:rowOff>170888</xdr:rowOff>
    </xdr:to>
    <xdr:cxnSp macro="">
      <xdr:nvCxnSpPr>
        <xdr:cNvPr id="62" name="直線コネクタ 61"/>
        <xdr:cNvCxnSpPr/>
      </xdr:nvCxnSpPr>
      <xdr:spPr>
        <a:xfrm>
          <a:off x="4546600" y="53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165162</xdr:rowOff>
    </xdr:from>
    <xdr:to>
      <xdr:col>6</xdr:col>
      <xdr:colOff>511175</xdr:colOff>
      <xdr:row>38</xdr:row>
      <xdr:rowOff>2420</xdr:rowOff>
    </xdr:to>
    <xdr:cxnSp macro="">
      <xdr:nvCxnSpPr>
        <xdr:cNvPr id="63" name="直線コネクタ 62"/>
        <xdr:cNvCxnSpPr/>
      </xdr:nvCxnSpPr>
      <xdr:spPr>
        <a:xfrm flipV="1">
          <a:off x="3797300" y="6508812"/>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460</xdr:rowOff>
    </xdr:from>
    <xdr:ext cx="534377" cy="259045"/>
    <xdr:sp macro="" textlink="">
      <xdr:nvSpPr>
        <xdr:cNvPr id="64" name="人件費平均値テキスト"/>
        <xdr:cNvSpPr txBox="1"/>
      </xdr:nvSpPr>
      <xdr:spPr>
        <a:xfrm>
          <a:off x="4686300" y="6001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149033</xdr:rowOff>
    </xdr:from>
    <xdr:to>
      <xdr:col>6</xdr:col>
      <xdr:colOff>561975</xdr:colOff>
      <xdr:row>36</xdr:row>
      <xdr:rowOff>79183</xdr:rowOff>
    </xdr:to>
    <xdr:sp macro="" textlink="">
      <xdr:nvSpPr>
        <xdr:cNvPr id="65" name="フローチャート : 判断 64"/>
        <xdr:cNvSpPr/>
      </xdr:nvSpPr>
      <xdr:spPr>
        <a:xfrm>
          <a:off x="45847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2420</xdr:rowOff>
    </xdr:from>
    <xdr:to>
      <xdr:col>5</xdr:col>
      <xdr:colOff>358775</xdr:colOff>
      <xdr:row>38</xdr:row>
      <xdr:rowOff>29961</xdr:rowOff>
    </xdr:to>
    <xdr:cxnSp macro="">
      <xdr:nvCxnSpPr>
        <xdr:cNvPr id="66" name="直線コネクタ 65"/>
        <xdr:cNvCxnSpPr/>
      </xdr:nvCxnSpPr>
      <xdr:spPr>
        <a:xfrm flipV="1">
          <a:off x="2908300" y="6517520"/>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9162</xdr:rowOff>
    </xdr:from>
    <xdr:to>
      <xdr:col>5</xdr:col>
      <xdr:colOff>409575</xdr:colOff>
      <xdr:row>36</xdr:row>
      <xdr:rowOff>110762</xdr:rowOff>
    </xdr:to>
    <xdr:sp macro="" textlink="">
      <xdr:nvSpPr>
        <xdr:cNvPr id="67" name="フローチャート : 判断 66"/>
        <xdr:cNvSpPr/>
      </xdr:nvSpPr>
      <xdr:spPr>
        <a:xfrm>
          <a:off x="3746500" y="618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127289</xdr:rowOff>
    </xdr:from>
    <xdr:ext cx="534377" cy="259045"/>
    <xdr:sp macro="" textlink="">
      <xdr:nvSpPr>
        <xdr:cNvPr id="68" name="テキスト ボックス 67"/>
        <xdr:cNvSpPr txBox="1"/>
      </xdr:nvSpPr>
      <xdr:spPr>
        <a:xfrm>
          <a:off x="3530111" y="59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2387</xdr:rowOff>
    </xdr:from>
    <xdr:to>
      <xdr:col>4</xdr:col>
      <xdr:colOff>155575</xdr:colOff>
      <xdr:row>38</xdr:row>
      <xdr:rowOff>29961</xdr:rowOff>
    </xdr:to>
    <xdr:cxnSp macro="">
      <xdr:nvCxnSpPr>
        <xdr:cNvPr id="69" name="直線コネクタ 68"/>
        <xdr:cNvCxnSpPr/>
      </xdr:nvCxnSpPr>
      <xdr:spPr>
        <a:xfrm>
          <a:off x="2019300" y="6517487"/>
          <a:ext cx="889000" cy="2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20875</xdr:rowOff>
    </xdr:from>
    <xdr:to>
      <xdr:col>4</xdr:col>
      <xdr:colOff>206375</xdr:colOff>
      <xdr:row>36</xdr:row>
      <xdr:rowOff>122475</xdr:rowOff>
    </xdr:to>
    <xdr:sp macro="" textlink="">
      <xdr:nvSpPr>
        <xdr:cNvPr id="70" name="フローチャート : 判断 69"/>
        <xdr:cNvSpPr/>
      </xdr:nvSpPr>
      <xdr:spPr>
        <a:xfrm>
          <a:off x="2857500" y="619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139002</xdr:rowOff>
    </xdr:from>
    <xdr:ext cx="534377" cy="259045"/>
    <xdr:sp macro="" textlink="">
      <xdr:nvSpPr>
        <xdr:cNvPr id="71" name="テキスト ボックス 70"/>
        <xdr:cNvSpPr txBox="1"/>
      </xdr:nvSpPr>
      <xdr:spPr>
        <a:xfrm>
          <a:off x="2641111" y="59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130273</xdr:rowOff>
    </xdr:from>
    <xdr:to>
      <xdr:col>2</xdr:col>
      <xdr:colOff>638175</xdr:colOff>
      <xdr:row>38</xdr:row>
      <xdr:rowOff>2387</xdr:rowOff>
    </xdr:to>
    <xdr:cxnSp macro="">
      <xdr:nvCxnSpPr>
        <xdr:cNvPr id="72" name="直線コネクタ 71"/>
        <xdr:cNvCxnSpPr/>
      </xdr:nvCxnSpPr>
      <xdr:spPr>
        <a:xfrm>
          <a:off x="1130300" y="6473923"/>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165797</xdr:rowOff>
    </xdr:from>
    <xdr:to>
      <xdr:col>3</xdr:col>
      <xdr:colOff>3175</xdr:colOff>
      <xdr:row>36</xdr:row>
      <xdr:rowOff>95947</xdr:rowOff>
    </xdr:to>
    <xdr:sp macro="" textlink="">
      <xdr:nvSpPr>
        <xdr:cNvPr id="73" name="フローチャート : 判断 72"/>
        <xdr:cNvSpPr/>
      </xdr:nvSpPr>
      <xdr:spPr>
        <a:xfrm>
          <a:off x="1968500" y="616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112474</xdr:rowOff>
    </xdr:from>
    <xdr:ext cx="534377" cy="259045"/>
    <xdr:sp macro="" textlink="">
      <xdr:nvSpPr>
        <xdr:cNvPr id="74" name="テキスト ボックス 73"/>
        <xdr:cNvSpPr txBox="1"/>
      </xdr:nvSpPr>
      <xdr:spPr>
        <a:xfrm>
          <a:off x="1752111" y="59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140052</xdr:rowOff>
    </xdr:from>
    <xdr:to>
      <xdr:col>1</xdr:col>
      <xdr:colOff>485775</xdr:colOff>
      <xdr:row>36</xdr:row>
      <xdr:rowOff>70202</xdr:rowOff>
    </xdr:to>
    <xdr:sp macro="" textlink="">
      <xdr:nvSpPr>
        <xdr:cNvPr id="75" name="フローチャート : 判断 74"/>
        <xdr:cNvSpPr/>
      </xdr:nvSpPr>
      <xdr:spPr>
        <a:xfrm>
          <a:off x="1079500" y="61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86729</xdr:rowOff>
    </xdr:from>
    <xdr:ext cx="534377" cy="259045"/>
    <xdr:sp macro="" textlink="">
      <xdr:nvSpPr>
        <xdr:cNvPr id="76" name="テキスト ボックス 75"/>
        <xdr:cNvSpPr txBox="1"/>
      </xdr:nvSpPr>
      <xdr:spPr>
        <a:xfrm>
          <a:off x="863111" y="59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114362</xdr:rowOff>
    </xdr:from>
    <xdr:to>
      <xdr:col>6</xdr:col>
      <xdr:colOff>561975</xdr:colOff>
      <xdr:row>38</xdr:row>
      <xdr:rowOff>44512</xdr:rowOff>
    </xdr:to>
    <xdr:sp macro="" textlink="">
      <xdr:nvSpPr>
        <xdr:cNvPr id="82" name="円/楕円 81"/>
        <xdr:cNvSpPr/>
      </xdr:nvSpPr>
      <xdr:spPr>
        <a:xfrm>
          <a:off x="4584700" y="64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29289</xdr:rowOff>
    </xdr:from>
    <xdr:ext cx="534377" cy="259045"/>
    <xdr:sp macro="" textlink="">
      <xdr:nvSpPr>
        <xdr:cNvPr id="83" name="人件費該当値テキスト"/>
        <xdr:cNvSpPr txBox="1"/>
      </xdr:nvSpPr>
      <xdr:spPr>
        <a:xfrm>
          <a:off x="4686300" y="63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123070</xdr:rowOff>
    </xdr:from>
    <xdr:to>
      <xdr:col>5</xdr:col>
      <xdr:colOff>409575</xdr:colOff>
      <xdr:row>38</xdr:row>
      <xdr:rowOff>53220</xdr:rowOff>
    </xdr:to>
    <xdr:sp macro="" textlink="">
      <xdr:nvSpPr>
        <xdr:cNvPr id="84" name="円/楕円 83"/>
        <xdr:cNvSpPr/>
      </xdr:nvSpPr>
      <xdr:spPr>
        <a:xfrm>
          <a:off x="3746500" y="64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44347</xdr:rowOff>
    </xdr:from>
    <xdr:ext cx="534377" cy="259045"/>
    <xdr:sp macro="" textlink="">
      <xdr:nvSpPr>
        <xdr:cNvPr id="85" name="テキスト ボックス 84"/>
        <xdr:cNvSpPr txBox="1"/>
      </xdr:nvSpPr>
      <xdr:spPr>
        <a:xfrm>
          <a:off x="3530111" y="65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150611</xdr:rowOff>
    </xdr:from>
    <xdr:to>
      <xdr:col>4</xdr:col>
      <xdr:colOff>206375</xdr:colOff>
      <xdr:row>38</xdr:row>
      <xdr:rowOff>80761</xdr:rowOff>
    </xdr:to>
    <xdr:sp macro="" textlink="">
      <xdr:nvSpPr>
        <xdr:cNvPr id="86" name="円/楕円 85"/>
        <xdr:cNvSpPr/>
      </xdr:nvSpPr>
      <xdr:spPr>
        <a:xfrm>
          <a:off x="2857500" y="64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71888</xdr:rowOff>
    </xdr:from>
    <xdr:ext cx="534377" cy="259045"/>
    <xdr:sp macro="" textlink="">
      <xdr:nvSpPr>
        <xdr:cNvPr id="87" name="テキスト ボックス 86"/>
        <xdr:cNvSpPr txBox="1"/>
      </xdr:nvSpPr>
      <xdr:spPr>
        <a:xfrm>
          <a:off x="2641111" y="65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123037</xdr:rowOff>
    </xdr:from>
    <xdr:to>
      <xdr:col>3</xdr:col>
      <xdr:colOff>3175</xdr:colOff>
      <xdr:row>38</xdr:row>
      <xdr:rowOff>53187</xdr:rowOff>
    </xdr:to>
    <xdr:sp macro="" textlink="">
      <xdr:nvSpPr>
        <xdr:cNvPr id="88" name="円/楕円 87"/>
        <xdr:cNvSpPr/>
      </xdr:nvSpPr>
      <xdr:spPr>
        <a:xfrm>
          <a:off x="1968500" y="6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44314</xdr:rowOff>
    </xdr:from>
    <xdr:ext cx="534377" cy="259045"/>
    <xdr:sp macro="" textlink="">
      <xdr:nvSpPr>
        <xdr:cNvPr id="89" name="テキスト ボックス 88"/>
        <xdr:cNvSpPr txBox="1"/>
      </xdr:nvSpPr>
      <xdr:spPr>
        <a:xfrm>
          <a:off x="1752111" y="65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79473</xdr:rowOff>
    </xdr:from>
    <xdr:to>
      <xdr:col>1</xdr:col>
      <xdr:colOff>485775</xdr:colOff>
      <xdr:row>38</xdr:row>
      <xdr:rowOff>9623</xdr:rowOff>
    </xdr:to>
    <xdr:sp macro="" textlink="">
      <xdr:nvSpPr>
        <xdr:cNvPr id="90" name="円/楕円 89"/>
        <xdr:cNvSpPr/>
      </xdr:nvSpPr>
      <xdr:spPr>
        <a:xfrm>
          <a:off x="1079500" y="64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750</xdr:rowOff>
    </xdr:from>
    <xdr:ext cx="534377" cy="259045"/>
    <xdr:sp macro="" textlink="">
      <xdr:nvSpPr>
        <xdr:cNvPr id="91" name="テキスト ボックス 90"/>
        <xdr:cNvSpPr txBox="1"/>
      </xdr:nvSpPr>
      <xdr:spPr>
        <a:xfrm>
          <a:off x="863111" y="65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6" name="直線コネクタ 115"/>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7"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8" name="直線コネクタ 117"/>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9"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20" name="直線コネクタ 119"/>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78016</xdr:rowOff>
    </xdr:from>
    <xdr:to>
      <xdr:col>6</xdr:col>
      <xdr:colOff>511175</xdr:colOff>
      <xdr:row>57</xdr:row>
      <xdr:rowOff>141224</xdr:rowOff>
    </xdr:to>
    <xdr:cxnSp macro="">
      <xdr:nvCxnSpPr>
        <xdr:cNvPr id="121" name="直線コネクタ 120"/>
        <xdr:cNvCxnSpPr/>
      </xdr:nvCxnSpPr>
      <xdr:spPr>
        <a:xfrm flipV="1">
          <a:off x="3797300" y="9850666"/>
          <a:ext cx="8382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2"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3" name="フローチャート : 判断 122"/>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141224</xdr:rowOff>
    </xdr:from>
    <xdr:to>
      <xdr:col>5</xdr:col>
      <xdr:colOff>358775</xdr:colOff>
      <xdr:row>58</xdr:row>
      <xdr:rowOff>56070</xdr:rowOff>
    </xdr:to>
    <xdr:cxnSp macro="">
      <xdr:nvCxnSpPr>
        <xdr:cNvPr id="124" name="直線コネクタ 123"/>
        <xdr:cNvCxnSpPr/>
      </xdr:nvCxnSpPr>
      <xdr:spPr>
        <a:xfrm flipV="1">
          <a:off x="2908300" y="9913874"/>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5" name="フローチャート : 判断 124"/>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6" name="テキスト ボックス 125"/>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56070</xdr:rowOff>
    </xdr:from>
    <xdr:to>
      <xdr:col>4</xdr:col>
      <xdr:colOff>155575</xdr:colOff>
      <xdr:row>58</xdr:row>
      <xdr:rowOff>103162</xdr:rowOff>
    </xdr:to>
    <xdr:cxnSp macro="">
      <xdr:nvCxnSpPr>
        <xdr:cNvPr id="127" name="直線コネクタ 126"/>
        <xdr:cNvCxnSpPr/>
      </xdr:nvCxnSpPr>
      <xdr:spPr>
        <a:xfrm flipV="1">
          <a:off x="2019300" y="1000017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8" name="フローチャート : 判断 127"/>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9" name="テキスト ボックス 128"/>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71577</xdr:rowOff>
    </xdr:from>
    <xdr:to>
      <xdr:col>2</xdr:col>
      <xdr:colOff>638175</xdr:colOff>
      <xdr:row>58</xdr:row>
      <xdr:rowOff>103162</xdr:rowOff>
    </xdr:to>
    <xdr:cxnSp macro="">
      <xdr:nvCxnSpPr>
        <xdr:cNvPr id="130" name="直線コネクタ 129"/>
        <xdr:cNvCxnSpPr/>
      </xdr:nvCxnSpPr>
      <xdr:spPr>
        <a:xfrm>
          <a:off x="1130300" y="10015677"/>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31" name="フローチャート : 判断 130"/>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2" name="テキスト ボックス 131"/>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3" name="フローチャート : 判断 132"/>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4" name="テキスト ボックス 133"/>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27216</xdr:rowOff>
    </xdr:from>
    <xdr:to>
      <xdr:col>6</xdr:col>
      <xdr:colOff>561975</xdr:colOff>
      <xdr:row>57</xdr:row>
      <xdr:rowOff>128816</xdr:rowOff>
    </xdr:to>
    <xdr:sp macro="" textlink="">
      <xdr:nvSpPr>
        <xdr:cNvPr id="140" name="円/楕円 139"/>
        <xdr:cNvSpPr/>
      </xdr:nvSpPr>
      <xdr:spPr>
        <a:xfrm>
          <a:off x="4584700" y="97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5643</xdr:rowOff>
    </xdr:from>
    <xdr:ext cx="534377" cy="259045"/>
    <xdr:sp macro="" textlink="">
      <xdr:nvSpPr>
        <xdr:cNvPr id="141" name="物件費該当値テキスト"/>
        <xdr:cNvSpPr txBox="1"/>
      </xdr:nvSpPr>
      <xdr:spPr>
        <a:xfrm>
          <a:off x="4686300" y="97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90424</xdr:rowOff>
    </xdr:from>
    <xdr:to>
      <xdr:col>5</xdr:col>
      <xdr:colOff>409575</xdr:colOff>
      <xdr:row>58</xdr:row>
      <xdr:rowOff>20574</xdr:rowOff>
    </xdr:to>
    <xdr:sp macro="" textlink="">
      <xdr:nvSpPr>
        <xdr:cNvPr id="142" name="円/楕円 141"/>
        <xdr:cNvSpPr/>
      </xdr:nvSpPr>
      <xdr:spPr>
        <a:xfrm>
          <a:off x="3746500" y="98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11701</xdr:rowOff>
    </xdr:from>
    <xdr:ext cx="534377" cy="259045"/>
    <xdr:sp macro="" textlink="">
      <xdr:nvSpPr>
        <xdr:cNvPr id="143" name="テキスト ボックス 142"/>
        <xdr:cNvSpPr txBox="1"/>
      </xdr:nvSpPr>
      <xdr:spPr>
        <a:xfrm>
          <a:off x="3530111" y="99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5270</xdr:rowOff>
    </xdr:from>
    <xdr:to>
      <xdr:col>4</xdr:col>
      <xdr:colOff>206375</xdr:colOff>
      <xdr:row>58</xdr:row>
      <xdr:rowOff>106870</xdr:rowOff>
    </xdr:to>
    <xdr:sp macro="" textlink="">
      <xdr:nvSpPr>
        <xdr:cNvPr id="144" name="円/楕円 143"/>
        <xdr:cNvSpPr/>
      </xdr:nvSpPr>
      <xdr:spPr>
        <a:xfrm>
          <a:off x="2857500" y="99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97997</xdr:rowOff>
    </xdr:from>
    <xdr:ext cx="534377" cy="259045"/>
    <xdr:sp macro="" textlink="">
      <xdr:nvSpPr>
        <xdr:cNvPr id="145" name="テキスト ボックス 144"/>
        <xdr:cNvSpPr txBox="1"/>
      </xdr:nvSpPr>
      <xdr:spPr>
        <a:xfrm>
          <a:off x="2641111" y="100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52362</xdr:rowOff>
    </xdr:from>
    <xdr:to>
      <xdr:col>3</xdr:col>
      <xdr:colOff>3175</xdr:colOff>
      <xdr:row>58</xdr:row>
      <xdr:rowOff>153962</xdr:rowOff>
    </xdr:to>
    <xdr:sp macro="" textlink="">
      <xdr:nvSpPr>
        <xdr:cNvPr id="146" name="円/楕円 145"/>
        <xdr:cNvSpPr/>
      </xdr:nvSpPr>
      <xdr:spPr>
        <a:xfrm>
          <a:off x="1968500" y="99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145089</xdr:rowOff>
    </xdr:from>
    <xdr:ext cx="534377" cy="259045"/>
    <xdr:sp macro="" textlink="">
      <xdr:nvSpPr>
        <xdr:cNvPr id="147" name="テキスト ボックス 146"/>
        <xdr:cNvSpPr txBox="1"/>
      </xdr:nvSpPr>
      <xdr:spPr>
        <a:xfrm>
          <a:off x="1752111" y="100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20777</xdr:rowOff>
    </xdr:from>
    <xdr:to>
      <xdr:col>1</xdr:col>
      <xdr:colOff>485775</xdr:colOff>
      <xdr:row>58</xdr:row>
      <xdr:rowOff>122377</xdr:rowOff>
    </xdr:to>
    <xdr:sp macro="" textlink="">
      <xdr:nvSpPr>
        <xdr:cNvPr id="148" name="円/楕円 147"/>
        <xdr:cNvSpPr/>
      </xdr:nvSpPr>
      <xdr:spPr>
        <a:xfrm>
          <a:off x="1079500" y="99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113504</xdr:rowOff>
    </xdr:from>
    <xdr:ext cx="534377" cy="259045"/>
    <xdr:sp macro="" textlink="">
      <xdr:nvSpPr>
        <xdr:cNvPr id="149" name="テキスト ボックス 148"/>
        <xdr:cNvSpPr txBox="1"/>
      </xdr:nvSpPr>
      <xdr:spPr>
        <a:xfrm>
          <a:off x="863111" y="100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5" name="直線コネクタ 174"/>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6"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7" name="直線コネクタ 176"/>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8"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9" name="直線コネクタ 178"/>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170300</xdr:rowOff>
    </xdr:from>
    <xdr:to>
      <xdr:col>6</xdr:col>
      <xdr:colOff>511175</xdr:colOff>
      <xdr:row>79</xdr:row>
      <xdr:rowOff>10313</xdr:rowOff>
    </xdr:to>
    <xdr:cxnSp macro="">
      <xdr:nvCxnSpPr>
        <xdr:cNvPr id="180" name="直線コネクタ 179"/>
        <xdr:cNvCxnSpPr/>
      </xdr:nvCxnSpPr>
      <xdr:spPr>
        <a:xfrm flipV="1">
          <a:off x="3797300" y="13543400"/>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81"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2" name="フローチャート : 判断 181"/>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10313</xdr:rowOff>
    </xdr:from>
    <xdr:to>
      <xdr:col>5</xdr:col>
      <xdr:colOff>358775</xdr:colOff>
      <xdr:row>79</xdr:row>
      <xdr:rowOff>25237</xdr:rowOff>
    </xdr:to>
    <xdr:cxnSp macro="">
      <xdr:nvCxnSpPr>
        <xdr:cNvPr id="183" name="直線コネクタ 182"/>
        <xdr:cNvCxnSpPr/>
      </xdr:nvCxnSpPr>
      <xdr:spPr>
        <a:xfrm flipV="1">
          <a:off x="2908300" y="13554863"/>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4" name="フローチャート : 判断 183"/>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5" name="テキスト ボックス 184"/>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8810</xdr:rowOff>
    </xdr:from>
    <xdr:to>
      <xdr:col>4</xdr:col>
      <xdr:colOff>155575</xdr:colOff>
      <xdr:row>79</xdr:row>
      <xdr:rowOff>25237</xdr:rowOff>
    </xdr:to>
    <xdr:cxnSp macro="">
      <xdr:nvCxnSpPr>
        <xdr:cNvPr id="186" name="直線コネクタ 185"/>
        <xdr:cNvCxnSpPr/>
      </xdr:nvCxnSpPr>
      <xdr:spPr>
        <a:xfrm>
          <a:off x="2019300" y="13553360"/>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7" name="フローチャート : 判断 186"/>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8" name="テキスト ボックス 187"/>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152535</xdr:rowOff>
    </xdr:from>
    <xdr:to>
      <xdr:col>2</xdr:col>
      <xdr:colOff>638175</xdr:colOff>
      <xdr:row>79</xdr:row>
      <xdr:rowOff>8810</xdr:rowOff>
    </xdr:to>
    <xdr:cxnSp macro="">
      <xdr:nvCxnSpPr>
        <xdr:cNvPr id="189" name="直線コネクタ 188"/>
        <xdr:cNvCxnSpPr/>
      </xdr:nvCxnSpPr>
      <xdr:spPr>
        <a:xfrm>
          <a:off x="1130300" y="13525635"/>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90" name="フローチャート : 判断 189"/>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91" name="テキスト ボックス 190"/>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2" name="フローチャート : 判断 191"/>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3" name="テキスト ボックス 192"/>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119500</xdr:rowOff>
    </xdr:from>
    <xdr:to>
      <xdr:col>6</xdr:col>
      <xdr:colOff>561975</xdr:colOff>
      <xdr:row>79</xdr:row>
      <xdr:rowOff>49650</xdr:rowOff>
    </xdr:to>
    <xdr:sp macro="" textlink="">
      <xdr:nvSpPr>
        <xdr:cNvPr id="199" name="円/楕円 198"/>
        <xdr:cNvSpPr/>
      </xdr:nvSpPr>
      <xdr:spPr>
        <a:xfrm>
          <a:off x="4584700" y="134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34427</xdr:rowOff>
    </xdr:from>
    <xdr:ext cx="469744" cy="259045"/>
    <xdr:sp macro="" textlink="">
      <xdr:nvSpPr>
        <xdr:cNvPr id="200" name="維持補修費該当値テキスト"/>
        <xdr:cNvSpPr txBox="1"/>
      </xdr:nvSpPr>
      <xdr:spPr>
        <a:xfrm>
          <a:off x="4686300" y="134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130963</xdr:rowOff>
    </xdr:from>
    <xdr:to>
      <xdr:col>5</xdr:col>
      <xdr:colOff>409575</xdr:colOff>
      <xdr:row>79</xdr:row>
      <xdr:rowOff>61113</xdr:rowOff>
    </xdr:to>
    <xdr:sp macro="" textlink="">
      <xdr:nvSpPr>
        <xdr:cNvPr id="201" name="円/楕円 200"/>
        <xdr:cNvSpPr/>
      </xdr:nvSpPr>
      <xdr:spPr>
        <a:xfrm>
          <a:off x="3746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52240</xdr:rowOff>
    </xdr:from>
    <xdr:ext cx="469744" cy="259045"/>
    <xdr:sp macro="" textlink="">
      <xdr:nvSpPr>
        <xdr:cNvPr id="202" name="テキスト ボックス 201"/>
        <xdr:cNvSpPr txBox="1"/>
      </xdr:nvSpPr>
      <xdr:spPr>
        <a:xfrm>
          <a:off x="3562427"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145887</xdr:rowOff>
    </xdr:from>
    <xdr:to>
      <xdr:col>4</xdr:col>
      <xdr:colOff>206375</xdr:colOff>
      <xdr:row>79</xdr:row>
      <xdr:rowOff>76037</xdr:rowOff>
    </xdr:to>
    <xdr:sp macro="" textlink="">
      <xdr:nvSpPr>
        <xdr:cNvPr id="203" name="円/楕円 202"/>
        <xdr:cNvSpPr/>
      </xdr:nvSpPr>
      <xdr:spPr>
        <a:xfrm>
          <a:off x="2857500" y="13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67164</xdr:rowOff>
    </xdr:from>
    <xdr:ext cx="469744" cy="259045"/>
    <xdr:sp macro="" textlink="">
      <xdr:nvSpPr>
        <xdr:cNvPr id="204" name="テキスト ボックス 203"/>
        <xdr:cNvSpPr txBox="1"/>
      </xdr:nvSpPr>
      <xdr:spPr>
        <a:xfrm>
          <a:off x="2673427" y="136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129460</xdr:rowOff>
    </xdr:from>
    <xdr:to>
      <xdr:col>3</xdr:col>
      <xdr:colOff>3175</xdr:colOff>
      <xdr:row>79</xdr:row>
      <xdr:rowOff>59610</xdr:rowOff>
    </xdr:to>
    <xdr:sp macro="" textlink="">
      <xdr:nvSpPr>
        <xdr:cNvPr id="205" name="円/楕円 204"/>
        <xdr:cNvSpPr/>
      </xdr:nvSpPr>
      <xdr:spPr>
        <a:xfrm>
          <a:off x="1968500" y="135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50737</xdr:rowOff>
    </xdr:from>
    <xdr:ext cx="469744" cy="259045"/>
    <xdr:sp macro="" textlink="">
      <xdr:nvSpPr>
        <xdr:cNvPr id="206" name="テキスト ボックス 205"/>
        <xdr:cNvSpPr txBox="1"/>
      </xdr:nvSpPr>
      <xdr:spPr>
        <a:xfrm>
          <a:off x="1784427" y="1359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101735</xdr:rowOff>
    </xdr:from>
    <xdr:to>
      <xdr:col>1</xdr:col>
      <xdr:colOff>485775</xdr:colOff>
      <xdr:row>79</xdr:row>
      <xdr:rowOff>31885</xdr:rowOff>
    </xdr:to>
    <xdr:sp macro="" textlink="">
      <xdr:nvSpPr>
        <xdr:cNvPr id="207" name="円/楕円 206"/>
        <xdr:cNvSpPr/>
      </xdr:nvSpPr>
      <xdr:spPr>
        <a:xfrm>
          <a:off x="1079500" y="13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23012</xdr:rowOff>
    </xdr:from>
    <xdr:ext cx="469744" cy="259045"/>
    <xdr:sp macro="" textlink="">
      <xdr:nvSpPr>
        <xdr:cNvPr id="208" name="テキスト ボックス 207"/>
        <xdr:cNvSpPr txBox="1"/>
      </xdr:nvSpPr>
      <xdr:spPr>
        <a:xfrm>
          <a:off x="895427" y="135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5" name="直線コネクタ 234"/>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6"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7" name="直線コネクタ 236"/>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8"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9" name="直線コネクタ 238"/>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2606</xdr:rowOff>
    </xdr:from>
    <xdr:to>
      <xdr:col>6</xdr:col>
      <xdr:colOff>511175</xdr:colOff>
      <xdr:row>97</xdr:row>
      <xdr:rowOff>41027</xdr:rowOff>
    </xdr:to>
    <xdr:cxnSp macro="">
      <xdr:nvCxnSpPr>
        <xdr:cNvPr id="240" name="直線コネクタ 239"/>
        <xdr:cNvCxnSpPr/>
      </xdr:nvCxnSpPr>
      <xdr:spPr>
        <a:xfrm flipV="1">
          <a:off x="3797300" y="16633256"/>
          <a:ext cx="8382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41"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2" name="フローチャート : 判断 241"/>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41027</xdr:rowOff>
    </xdr:from>
    <xdr:to>
      <xdr:col>5</xdr:col>
      <xdr:colOff>358775</xdr:colOff>
      <xdr:row>97</xdr:row>
      <xdr:rowOff>108138</xdr:rowOff>
    </xdr:to>
    <xdr:cxnSp macro="">
      <xdr:nvCxnSpPr>
        <xdr:cNvPr id="243" name="直線コネクタ 242"/>
        <xdr:cNvCxnSpPr/>
      </xdr:nvCxnSpPr>
      <xdr:spPr>
        <a:xfrm flipV="1">
          <a:off x="2908300" y="1667167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4" name="フローチャート : 判断 243"/>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5" name="テキスト ボックス 244"/>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108138</xdr:rowOff>
    </xdr:from>
    <xdr:to>
      <xdr:col>4</xdr:col>
      <xdr:colOff>155575</xdr:colOff>
      <xdr:row>97</xdr:row>
      <xdr:rowOff>123143</xdr:rowOff>
    </xdr:to>
    <xdr:cxnSp macro="">
      <xdr:nvCxnSpPr>
        <xdr:cNvPr id="246" name="直線コネクタ 245"/>
        <xdr:cNvCxnSpPr/>
      </xdr:nvCxnSpPr>
      <xdr:spPr>
        <a:xfrm flipV="1">
          <a:off x="2019300" y="16738788"/>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7" name="フローチャート : 判断 246"/>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8" name="テキスト ボックス 247"/>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61111</xdr:rowOff>
    </xdr:from>
    <xdr:to>
      <xdr:col>2</xdr:col>
      <xdr:colOff>638175</xdr:colOff>
      <xdr:row>97</xdr:row>
      <xdr:rowOff>123143</xdr:rowOff>
    </xdr:to>
    <xdr:cxnSp macro="">
      <xdr:nvCxnSpPr>
        <xdr:cNvPr id="249" name="直線コネクタ 248"/>
        <xdr:cNvCxnSpPr/>
      </xdr:nvCxnSpPr>
      <xdr:spPr>
        <a:xfrm>
          <a:off x="1130300" y="16691761"/>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50" name="フローチャート : 判断 249"/>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51" name="テキスト ボックス 250"/>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2" name="フローチャート : 判断 251"/>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3" name="テキスト ボックス 252"/>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123256</xdr:rowOff>
    </xdr:from>
    <xdr:to>
      <xdr:col>6</xdr:col>
      <xdr:colOff>561975</xdr:colOff>
      <xdr:row>97</xdr:row>
      <xdr:rowOff>53406</xdr:rowOff>
    </xdr:to>
    <xdr:sp macro="" textlink="">
      <xdr:nvSpPr>
        <xdr:cNvPr id="259" name="円/楕円 258"/>
        <xdr:cNvSpPr/>
      </xdr:nvSpPr>
      <xdr:spPr>
        <a:xfrm>
          <a:off x="4584700" y="165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101683</xdr:rowOff>
    </xdr:from>
    <xdr:ext cx="534377" cy="259045"/>
    <xdr:sp macro="" textlink="">
      <xdr:nvSpPr>
        <xdr:cNvPr id="260" name="扶助費該当値テキスト"/>
        <xdr:cNvSpPr txBox="1"/>
      </xdr:nvSpPr>
      <xdr:spPr>
        <a:xfrm>
          <a:off x="4686300" y="165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161677</xdr:rowOff>
    </xdr:from>
    <xdr:to>
      <xdr:col>5</xdr:col>
      <xdr:colOff>409575</xdr:colOff>
      <xdr:row>97</xdr:row>
      <xdr:rowOff>91827</xdr:rowOff>
    </xdr:to>
    <xdr:sp macro="" textlink="">
      <xdr:nvSpPr>
        <xdr:cNvPr id="261" name="円/楕円 260"/>
        <xdr:cNvSpPr/>
      </xdr:nvSpPr>
      <xdr:spPr>
        <a:xfrm>
          <a:off x="3746500" y="166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82954</xdr:rowOff>
    </xdr:from>
    <xdr:ext cx="534377" cy="259045"/>
    <xdr:sp macro="" textlink="">
      <xdr:nvSpPr>
        <xdr:cNvPr id="262" name="テキスト ボックス 261"/>
        <xdr:cNvSpPr txBox="1"/>
      </xdr:nvSpPr>
      <xdr:spPr>
        <a:xfrm>
          <a:off x="3530111" y="167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57338</xdr:rowOff>
    </xdr:from>
    <xdr:to>
      <xdr:col>4</xdr:col>
      <xdr:colOff>206375</xdr:colOff>
      <xdr:row>97</xdr:row>
      <xdr:rowOff>158938</xdr:rowOff>
    </xdr:to>
    <xdr:sp macro="" textlink="">
      <xdr:nvSpPr>
        <xdr:cNvPr id="263" name="円/楕円 262"/>
        <xdr:cNvSpPr/>
      </xdr:nvSpPr>
      <xdr:spPr>
        <a:xfrm>
          <a:off x="2857500" y="166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150065</xdr:rowOff>
    </xdr:from>
    <xdr:ext cx="534377" cy="259045"/>
    <xdr:sp macro="" textlink="">
      <xdr:nvSpPr>
        <xdr:cNvPr id="264" name="テキスト ボックス 263"/>
        <xdr:cNvSpPr txBox="1"/>
      </xdr:nvSpPr>
      <xdr:spPr>
        <a:xfrm>
          <a:off x="2641111" y="16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72343</xdr:rowOff>
    </xdr:from>
    <xdr:to>
      <xdr:col>3</xdr:col>
      <xdr:colOff>3175</xdr:colOff>
      <xdr:row>98</xdr:row>
      <xdr:rowOff>2493</xdr:rowOff>
    </xdr:to>
    <xdr:sp macro="" textlink="">
      <xdr:nvSpPr>
        <xdr:cNvPr id="265" name="円/楕円 264"/>
        <xdr:cNvSpPr/>
      </xdr:nvSpPr>
      <xdr:spPr>
        <a:xfrm>
          <a:off x="1968500" y="1670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165070</xdr:rowOff>
    </xdr:from>
    <xdr:ext cx="534377" cy="259045"/>
    <xdr:sp macro="" textlink="">
      <xdr:nvSpPr>
        <xdr:cNvPr id="266" name="テキスト ボックス 265"/>
        <xdr:cNvSpPr txBox="1"/>
      </xdr:nvSpPr>
      <xdr:spPr>
        <a:xfrm>
          <a:off x="1752111" y="167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10311</xdr:rowOff>
    </xdr:from>
    <xdr:to>
      <xdr:col>1</xdr:col>
      <xdr:colOff>485775</xdr:colOff>
      <xdr:row>97</xdr:row>
      <xdr:rowOff>111911</xdr:rowOff>
    </xdr:to>
    <xdr:sp macro="" textlink="">
      <xdr:nvSpPr>
        <xdr:cNvPr id="267" name="円/楕円 266"/>
        <xdr:cNvSpPr/>
      </xdr:nvSpPr>
      <xdr:spPr>
        <a:xfrm>
          <a:off x="1079500" y="166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103038</xdr:rowOff>
    </xdr:from>
    <xdr:ext cx="534377" cy="259045"/>
    <xdr:sp macro="" textlink="">
      <xdr:nvSpPr>
        <xdr:cNvPr id="268" name="テキスト ボックス 267"/>
        <xdr:cNvSpPr txBox="1"/>
      </xdr:nvSpPr>
      <xdr:spPr>
        <a:xfrm>
          <a:off x="863111" y="1673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9" name="テキスト ボックス 278"/>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7" name="テキスト ボックス 28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3" name="直線コネクタ 292"/>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4"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5" name="直線コネクタ 294"/>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6"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7" name="直線コネクタ 296"/>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70282</xdr:rowOff>
    </xdr:from>
    <xdr:to>
      <xdr:col>15</xdr:col>
      <xdr:colOff>180975</xdr:colOff>
      <xdr:row>38</xdr:row>
      <xdr:rowOff>109239</xdr:rowOff>
    </xdr:to>
    <xdr:cxnSp macro="">
      <xdr:nvCxnSpPr>
        <xdr:cNvPr id="298" name="直線コネクタ 297"/>
        <xdr:cNvCxnSpPr/>
      </xdr:nvCxnSpPr>
      <xdr:spPr>
        <a:xfrm flipV="1">
          <a:off x="9639300" y="6585382"/>
          <a:ext cx="838200" cy="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9"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300" name="フローチャート : 判断 299"/>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14504</xdr:rowOff>
    </xdr:from>
    <xdr:to>
      <xdr:col>14</xdr:col>
      <xdr:colOff>28575</xdr:colOff>
      <xdr:row>38</xdr:row>
      <xdr:rowOff>109239</xdr:rowOff>
    </xdr:to>
    <xdr:cxnSp macro="">
      <xdr:nvCxnSpPr>
        <xdr:cNvPr id="301" name="直線コネクタ 300"/>
        <xdr:cNvCxnSpPr/>
      </xdr:nvCxnSpPr>
      <xdr:spPr>
        <a:xfrm>
          <a:off x="8750300" y="6529604"/>
          <a:ext cx="889000" cy="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2" name="フローチャート : 判断 301"/>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3" name="テキスト ボックス 302"/>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129965</xdr:rowOff>
    </xdr:from>
    <xdr:to>
      <xdr:col>12</xdr:col>
      <xdr:colOff>511175</xdr:colOff>
      <xdr:row>38</xdr:row>
      <xdr:rowOff>14504</xdr:rowOff>
    </xdr:to>
    <xdr:cxnSp macro="">
      <xdr:nvCxnSpPr>
        <xdr:cNvPr id="304" name="直線コネクタ 303"/>
        <xdr:cNvCxnSpPr/>
      </xdr:nvCxnSpPr>
      <xdr:spPr>
        <a:xfrm>
          <a:off x="7861300" y="6473615"/>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5" name="フローチャート : 判断 304"/>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6" name="テキスト ボックス 305"/>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129965</xdr:rowOff>
    </xdr:from>
    <xdr:to>
      <xdr:col>11</xdr:col>
      <xdr:colOff>307975</xdr:colOff>
      <xdr:row>38</xdr:row>
      <xdr:rowOff>32563</xdr:rowOff>
    </xdr:to>
    <xdr:cxnSp macro="">
      <xdr:nvCxnSpPr>
        <xdr:cNvPr id="307" name="直線コネクタ 306"/>
        <xdr:cNvCxnSpPr/>
      </xdr:nvCxnSpPr>
      <xdr:spPr>
        <a:xfrm flipV="1">
          <a:off x="6972300" y="6473615"/>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8" name="フローチャート : 判断 307"/>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9" name="テキスト ボックス 308"/>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10" name="フローチャート : 判断 309"/>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11" name="テキスト ボックス 310"/>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19482</xdr:rowOff>
    </xdr:from>
    <xdr:to>
      <xdr:col>15</xdr:col>
      <xdr:colOff>231775</xdr:colOff>
      <xdr:row>38</xdr:row>
      <xdr:rowOff>121082</xdr:rowOff>
    </xdr:to>
    <xdr:sp macro="" textlink="">
      <xdr:nvSpPr>
        <xdr:cNvPr id="317" name="円/楕円 316"/>
        <xdr:cNvSpPr/>
      </xdr:nvSpPr>
      <xdr:spPr>
        <a:xfrm>
          <a:off x="10426700" y="65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169359</xdr:rowOff>
    </xdr:from>
    <xdr:ext cx="534377" cy="259045"/>
    <xdr:sp macro="" textlink="">
      <xdr:nvSpPr>
        <xdr:cNvPr id="318" name="補助費等該当値テキスト"/>
        <xdr:cNvSpPr txBox="1"/>
      </xdr:nvSpPr>
      <xdr:spPr>
        <a:xfrm>
          <a:off x="10528300" y="65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58439</xdr:rowOff>
    </xdr:from>
    <xdr:to>
      <xdr:col>14</xdr:col>
      <xdr:colOff>79375</xdr:colOff>
      <xdr:row>38</xdr:row>
      <xdr:rowOff>160039</xdr:rowOff>
    </xdr:to>
    <xdr:sp macro="" textlink="">
      <xdr:nvSpPr>
        <xdr:cNvPr id="319" name="円/楕円 318"/>
        <xdr:cNvSpPr/>
      </xdr:nvSpPr>
      <xdr:spPr>
        <a:xfrm>
          <a:off x="9588500" y="65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151166</xdr:rowOff>
    </xdr:from>
    <xdr:ext cx="534377" cy="259045"/>
    <xdr:sp macro="" textlink="">
      <xdr:nvSpPr>
        <xdr:cNvPr id="320" name="テキスト ボックス 319"/>
        <xdr:cNvSpPr txBox="1"/>
      </xdr:nvSpPr>
      <xdr:spPr>
        <a:xfrm>
          <a:off x="9372111" y="66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135153</xdr:rowOff>
    </xdr:from>
    <xdr:to>
      <xdr:col>12</xdr:col>
      <xdr:colOff>561975</xdr:colOff>
      <xdr:row>38</xdr:row>
      <xdr:rowOff>65303</xdr:rowOff>
    </xdr:to>
    <xdr:sp macro="" textlink="">
      <xdr:nvSpPr>
        <xdr:cNvPr id="321" name="円/楕円 320"/>
        <xdr:cNvSpPr/>
      </xdr:nvSpPr>
      <xdr:spPr>
        <a:xfrm>
          <a:off x="8699500" y="64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56431</xdr:rowOff>
    </xdr:from>
    <xdr:ext cx="534377" cy="259045"/>
    <xdr:sp macro="" textlink="">
      <xdr:nvSpPr>
        <xdr:cNvPr id="322" name="テキスト ボックス 321"/>
        <xdr:cNvSpPr txBox="1"/>
      </xdr:nvSpPr>
      <xdr:spPr>
        <a:xfrm>
          <a:off x="8483111" y="65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79165</xdr:rowOff>
    </xdr:from>
    <xdr:to>
      <xdr:col>11</xdr:col>
      <xdr:colOff>358775</xdr:colOff>
      <xdr:row>38</xdr:row>
      <xdr:rowOff>9316</xdr:rowOff>
    </xdr:to>
    <xdr:sp macro="" textlink="">
      <xdr:nvSpPr>
        <xdr:cNvPr id="323" name="円/楕円 322"/>
        <xdr:cNvSpPr/>
      </xdr:nvSpPr>
      <xdr:spPr>
        <a:xfrm>
          <a:off x="7810500" y="6422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443</xdr:rowOff>
    </xdr:from>
    <xdr:ext cx="534377" cy="259045"/>
    <xdr:sp macro="" textlink="">
      <xdr:nvSpPr>
        <xdr:cNvPr id="324" name="テキスト ボックス 323"/>
        <xdr:cNvSpPr txBox="1"/>
      </xdr:nvSpPr>
      <xdr:spPr>
        <a:xfrm>
          <a:off x="7594111" y="65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153213</xdr:rowOff>
    </xdr:from>
    <xdr:to>
      <xdr:col>10</xdr:col>
      <xdr:colOff>155575</xdr:colOff>
      <xdr:row>38</xdr:row>
      <xdr:rowOff>83362</xdr:rowOff>
    </xdr:to>
    <xdr:sp macro="" textlink="">
      <xdr:nvSpPr>
        <xdr:cNvPr id="325" name="円/楕円 324"/>
        <xdr:cNvSpPr/>
      </xdr:nvSpPr>
      <xdr:spPr>
        <a:xfrm>
          <a:off x="6921500" y="6496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74490</xdr:rowOff>
    </xdr:from>
    <xdr:ext cx="534377" cy="259045"/>
    <xdr:sp macro="" textlink="">
      <xdr:nvSpPr>
        <xdr:cNvPr id="326" name="テキスト ボックス 325"/>
        <xdr:cNvSpPr txBox="1"/>
      </xdr:nvSpPr>
      <xdr:spPr>
        <a:xfrm>
          <a:off x="6705111" y="65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58113</xdr:rowOff>
    </xdr:from>
    <xdr:to>
      <xdr:col>15</xdr:col>
      <xdr:colOff>180975</xdr:colOff>
      <xdr:row>57</xdr:row>
      <xdr:rowOff>93774</xdr:rowOff>
    </xdr:to>
    <xdr:cxnSp macro="">
      <xdr:nvCxnSpPr>
        <xdr:cNvPr id="353" name="直線コネクタ 352"/>
        <xdr:cNvCxnSpPr/>
      </xdr:nvCxnSpPr>
      <xdr:spPr>
        <a:xfrm>
          <a:off x="9639300" y="9830763"/>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4"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xdr:rowOff>
    </xdr:from>
    <xdr:to>
      <xdr:col>14</xdr:col>
      <xdr:colOff>28575</xdr:colOff>
      <xdr:row>57</xdr:row>
      <xdr:rowOff>58113</xdr:rowOff>
    </xdr:to>
    <xdr:cxnSp macro="">
      <xdr:nvCxnSpPr>
        <xdr:cNvPr id="356" name="直線コネクタ 355"/>
        <xdr:cNvCxnSpPr/>
      </xdr:nvCxnSpPr>
      <xdr:spPr>
        <a:xfrm>
          <a:off x="8750300" y="9772744"/>
          <a:ext cx="889000" cy="5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8" name="テキスト ボックス 357"/>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xdr:rowOff>
    </xdr:from>
    <xdr:to>
      <xdr:col>12</xdr:col>
      <xdr:colOff>511175</xdr:colOff>
      <xdr:row>57</xdr:row>
      <xdr:rowOff>53161</xdr:rowOff>
    </xdr:to>
    <xdr:cxnSp macro="">
      <xdr:nvCxnSpPr>
        <xdr:cNvPr id="359" name="直線コネクタ 358"/>
        <xdr:cNvCxnSpPr/>
      </xdr:nvCxnSpPr>
      <xdr:spPr>
        <a:xfrm flipV="1">
          <a:off x="7861300" y="9772744"/>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61" name="テキスト ボックス 360"/>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150709</xdr:rowOff>
    </xdr:from>
    <xdr:to>
      <xdr:col>11</xdr:col>
      <xdr:colOff>307975</xdr:colOff>
      <xdr:row>57</xdr:row>
      <xdr:rowOff>53161</xdr:rowOff>
    </xdr:to>
    <xdr:cxnSp macro="">
      <xdr:nvCxnSpPr>
        <xdr:cNvPr id="362" name="直線コネクタ 361"/>
        <xdr:cNvCxnSpPr/>
      </xdr:nvCxnSpPr>
      <xdr:spPr>
        <a:xfrm>
          <a:off x="6972300" y="9751909"/>
          <a:ext cx="8890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4" name="テキスト ボックス 363"/>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6" name="テキスト ボックス 365"/>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42974</xdr:rowOff>
    </xdr:from>
    <xdr:to>
      <xdr:col>15</xdr:col>
      <xdr:colOff>231775</xdr:colOff>
      <xdr:row>57</xdr:row>
      <xdr:rowOff>144574</xdr:rowOff>
    </xdr:to>
    <xdr:sp macro="" textlink="">
      <xdr:nvSpPr>
        <xdr:cNvPr id="372" name="円/楕円 371"/>
        <xdr:cNvSpPr/>
      </xdr:nvSpPr>
      <xdr:spPr>
        <a:xfrm>
          <a:off x="10426700" y="981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129351</xdr:rowOff>
    </xdr:from>
    <xdr:ext cx="534377" cy="259045"/>
    <xdr:sp macro="" textlink="">
      <xdr:nvSpPr>
        <xdr:cNvPr id="373" name="普通建設事業費該当値テキスト"/>
        <xdr:cNvSpPr txBox="1"/>
      </xdr:nvSpPr>
      <xdr:spPr>
        <a:xfrm>
          <a:off x="10528300" y="973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7313</xdr:rowOff>
    </xdr:from>
    <xdr:to>
      <xdr:col>14</xdr:col>
      <xdr:colOff>79375</xdr:colOff>
      <xdr:row>57</xdr:row>
      <xdr:rowOff>108913</xdr:rowOff>
    </xdr:to>
    <xdr:sp macro="" textlink="">
      <xdr:nvSpPr>
        <xdr:cNvPr id="374" name="円/楕円 373"/>
        <xdr:cNvSpPr/>
      </xdr:nvSpPr>
      <xdr:spPr>
        <a:xfrm>
          <a:off x="9588500" y="97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100040</xdr:rowOff>
    </xdr:from>
    <xdr:ext cx="534377" cy="259045"/>
    <xdr:sp macro="" textlink="">
      <xdr:nvSpPr>
        <xdr:cNvPr id="375" name="テキスト ボックス 374"/>
        <xdr:cNvSpPr txBox="1"/>
      </xdr:nvSpPr>
      <xdr:spPr>
        <a:xfrm>
          <a:off x="9372111" y="98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120744</xdr:rowOff>
    </xdr:from>
    <xdr:to>
      <xdr:col>12</xdr:col>
      <xdr:colOff>561975</xdr:colOff>
      <xdr:row>57</xdr:row>
      <xdr:rowOff>50894</xdr:rowOff>
    </xdr:to>
    <xdr:sp macro="" textlink="">
      <xdr:nvSpPr>
        <xdr:cNvPr id="376" name="円/楕円 375"/>
        <xdr:cNvSpPr/>
      </xdr:nvSpPr>
      <xdr:spPr>
        <a:xfrm>
          <a:off x="8699500" y="97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42021</xdr:rowOff>
    </xdr:from>
    <xdr:ext cx="534377" cy="259045"/>
    <xdr:sp macro="" textlink="">
      <xdr:nvSpPr>
        <xdr:cNvPr id="377" name="テキスト ボックス 376"/>
        <xdr:cNvSpPr txBox="1"/>
      </xdr:nvSpPr>
      <xdr:spPr>
        <a:xfrm>
          <a:off x="8483111" y="98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2361</xdr:rowOff>
    </xdr:from>
    <xdr:to>
      <xdr:col>11</xdr:col>
      <xdr:colOff>358775</xdr:colOff>
      <xdr:row>57</xdr:row>
      <xdr:rowOff>103961</xdr:rowOff>
    </xdr:to>
    <xdr:sp macro="" textlink="">
      <xdr:nvSpPr>
        <xdr:cNvPr id="378" name="円/楕円 377"/>
        <xdr:cNvSpPr/>
      </xdr:nvSpPr>
      <xdr:spPr>
        <a:xfrm>
          <a:off x="7810500" y="9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95088</xdr:rowOff>
    </xdr:from>
    <xdr:ext cx="534377" cy="259045"/>
    <xdr:sp macro="" textlink="">
      <xdr:nvSpPr>
        <xdr:cNvPr id="379" name="テキスト ボックス 378"/>
        <xdr:cNvSpPr txBox="1"/>
      </xdr:nvSpPr>
      <xdr:spPr>
        <a:xfrm>
          <a:off x="7594111" y="98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99909</xdr:rowOff>
    </xdr:from>
    <xdr:to>
      <xdr:col>10</xdr:col>
      <xdr:colOff>155575</xdr:colOff>
      <xdr:row>57</xdr:row>
      <xdr:rowOff>30059</xdr:rowOff>
    </xdr:to>
    <xdr:sp macro="" textlink="">
      <xdr:nvSpPr>
        <xdr:cNvPr id="380" name="円/楕円 379"/>
        <xdr:cNvSpPr/>
      </xdr:nvSpPr>
      <xdr:spPr>
        <a:xfrm>
          <a:off x="6921500" y="97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46586</xdr:rowOff>
    </xdr:from>
    <xdr:ext cx="534377" cy="259045"/>
    <xdr:sp macro="" textlink="">
      <xdr:nvSpPr>
        <xdr:cNvPr id="381" name="テキスト ボックス 380"/>
        <xdr:cNvSpPr txBox="1"/>
      </xdr:nvSpPr>
      <xdr:spPr>
        <a:xfrm>
          <a:off x="6705111" y="94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151305</xdr:rowOff>
    </xdr:from>
    <xdr:to>
      <xdr:col>15</xdr:col>
      <xdr:colOff>180975</xdr:colOff>
      <xdr:row>79</xdr:row>
      <xdr:rowOff>15548</xdr:rowOff>
    </xdr:to>
    <xdr:cxnSp macro="">
      <xdr:nvCxnSpPr>
        <xdr:cNvPr id="410" name="直線コネクタ 409"/>
        <xdr:cNvCxnSpPr/>
      </xdr:nvCxnSpPr>
      <xdr:spPr>
        <a:xfrm flipV="1">
          <a:off x="9639300" y="13524405"/>
          <a:ext cx="838200" cy="3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11"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4" name="テキスト ボックス 413"/>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100505</xdr:rowOff>
    </xdr:from>
    <xdr:to>
      <xdr:col>15</xdr:col>
      <xdr:colOff>231775</xdr:colOff>
      <xdr:row>79</xdr:row>
      <xdr:rowOff>30655</xdr:rowOff>
    </xdr:to>
    <xdr:sp macro="" textlink="">
      <xdr:nvSpPr>
        <xdr:cNvPr id="420" name="円/楕円 419"/>
        <xdr:cNvSpPr/>
      </xdr:nvSpPr>
      <xdr:spPr>
        <a:xfrm>
          <a:off x="10426700" y="134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15432</xdr:rowOff>
    </xdr:from>
    <xdr:ext cx="469744" cy="259045"/>
    <xdr:sp macro="" textlink="">
      <xdr:nvSpPr>
        <xdr:cNvPr id="421" name="普通建設事業費 （ うち新規整備　）該当値テキスト"/>
        <xdr:cNvSpPr txBox="1"/>
      </xdr:nvSpPr>
      <xdr:spPr>
        <a:xfrm>
          <a:off x="10528300" y="133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136198</xdr:rowOff>
    </xdr:from>
    <xdr:to>
      <xdr:col>14</xdr:col>
      <xdr:colOff>79375</xdr:colOff>
      <xdr:row>79</xdr:row>
      <xdr:rowOff>66348</xdr:rowOff>
    </xdr:to>
    <xdr:sp macro="" textlink="">
      <xdr:nvSpPr>
        <xdr:cNvPr id="422" name="円/楕円 421"/>
        <xdr:cNvSpPr/>
      </xdr:nvSpPr>
      <xdr:spPr>
        <a:xfrm>
          <a:off x="9588500" y="135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57475</xdr:rowOff>
    </xdr:from>
    <xdr:ext cx="469744" cy="259045"/>
    <xdr:sp macro="" textlink="">
      <xdr:nvSpPr>
        <xdr:cNvPr id="423" name="テキスト ボックス 422"/>
        <xdr:cNvSpPr txBox="1"/>
      </xdr:nvSpPr>
      <xdr:spPr>
        <a:xfrm>
          <a:off x="9404427" y="136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86207</xdr:rowOff>
    </xdr:from>
    <xdr:to>
      <xdr:col>15</xdr:col>
      <xdr:colOff>180975</xdr:colOff>
      <xdr:row>97</xdr:row>
      <xdr:rowOff>9071</xdr:rowOff>
    </xdr:to>
    <xdr:cxnSp macro="">
      <xdr:nvCxnSpPr>
        <xdr:cNvPr id="454" name="直線コネクタ 453"/>
        <xdr:cNvCxnSpPr/>
      </xdr:nvCxnSpPr>
      <xdr:spPr>
        <a:xfrm>
          <a:off x="9639300" y="16545407"/>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5"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8" name="テキスト ボックス 457"/>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129721</xdr:rowOff>
    </xdr:from>
    <xdr:to>
      <xdr:col>15</xdr:col>
      <xdr:colOff>231775</xdr:colOff>
      <xdr:row>97</xdr:row>
      <xdr:rowOff>59871</xdr:rowOff>
    </xdr:to>
    <xdr:sp macro="" textlink="">
      <xdr:nvSpPr>
        <xdr:cNvPr id="464" name="円/楕円 463"/>
        <xdr:cNvSpPr/>
      </xdr:nvSpPr>
      <xdr:spPr>
        <a:xfrm>
          <a:off x="10426700" y="1658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152598</xdr:rowOff>
    </xdr:from>
    <xdr:ext cx="534377" cy="259045"/>
    <xdr:sp macro="" textlink="">
      <xdr:nvSpPr>
        <xdr:cNvPr id="465" name="普通建設事業費 （ うち更新整備　）該当値テキスト"/>
        <xdr:cNvSpPr txBox="1"/>
      </xdr:nvSpPr>
      <xdr:spPr>
        <a:xfrm>
          <a:off x="10528300" y="164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35407</xdr:rowOff>
    </xdr:from>
    <xdr:to>
      <xdr:col>14</xdr:col>
      <xdr:colOff>79375</xdr:colOff>
      <xdr:row>96</xdr:row>
      <xdr:rowOff>137007</xdr:rowOff>
    </xdr:to>
    <xdr:sp macro="" textlink="">
      <xdr:nvSpPr>
        <xdr:cNvPr id="466" name="円/楕円 465"/>
        <xdr:cNvSpPr/>
      </xdr:nvSpPr>
      <xdr:spPr>
        <a:xfrm>
          <a:off x="9588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128134</xdr:rowOff>
    </xdr:from>
    <xdr:ext cx="534377" cy="259045"/>
    <xdr:sp macro="" textlink="">
      <xdr:nvSpPr>
        <xdr:cNvPr id="467" name="テキスト ボックス 466"/>
        <xdr:cNvSpPr txBox="1"/>
      </xdr:nvSpPr>
      <xdr:spPr>
        <a:xfrm>
          <a:off x="9372111" y="165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92837</xdr:rowOff>
    </xdr:from>
    <xdr:to>
      <xdr:col>23</xdr:col>
      <xdr:colOff>517525</xdr:colOff>
      <xdr:row>38</xdr:row>
      <xdr:rowOff>125161</xdr:rowOff>
    </xdr:to>
    <xdr:cxnSp macro="">
      <xdr:nvCxnSpPr>
        <xdr:cNvPr id="494" name="直線コネクタ 493"/>
        <xdr:cNvCxnSpPr/>
      </xdr:nvCxnSpPr>
      <xdr:spPr>
        <a:xfrm>
          <a:off x="15481300" y="6607937"/>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5"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76972</xdr:rowOff>
    </xdr:from>
    <xdr:to>
      <xdr:col>22</xdr:col>
      <xdr:colOff>365125</xdr:colOff>
      <xdr:row>38</xdr:row>
      <xdr:rowOff>92837</xdr:rowOff>
    </xdr:to>
    <xdr:cxnSp macro="">
      <xdr:nvCxnSpPr>
        <xdr:cNvPr id="497" name="直線コネクタ 496"/>
        <xdr:cNvCxnSpPr/>
      </xdr:nvCxnSpPr>
      <xdr:spPr>
        <a:xfrm>
          <a:off x="14592300" y="6592072"/>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9" name="テキスト ボックス 498"/>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76972</xdr:rowOff>
    </xdr:from>
    <xdr:to>
      <xdr:col>21</xdr:col>
      <xdr:colOff>161925</xdr:colOff>
      <xdr:row>38</xdr:row>
      <xdr:rowOff>116429</xdr:rowOff>
    </xdr:to>
    <xdr:cxnSp macro="">
      <xdr:nvCxnSpPr>
        <xdr:cNvPr id="500" name="直線コネクタ 499"/>
        <xdr:cNvCxnSpPr/>
      </xdr:nvCxnSpPr>
      <xdr:spPr>
        <a:xfrm flipV="1">
          <a:off x="13703300" y="6592072"/>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54570</xdr:rowOff>
    </xdr:from>
    <xdr:to>
      <xdr:col>19</xdr:col>
      <xdr:colOff>644525</xdr:colOff>
      <xdr:row>38</xdr:row>
      <xdr:rowOff>116429</xdr:rowOff>
    </xdr:to>
    <xdr:cxnSp macro="">
      <xdr:nvCxnSpPr>
        <xdr:cNvPr id="503" name="直線コネクタ 502"/>
        <xdr:cNvCxnSpPr/>
      </xdr:nvCxnSpPr>
      <xdr:spPr>
        <a:xfrm>
          <a:off x="12814300" y="6569670"/>
          <a:ext cx="889000" cy="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5" name="テキスト ボックス 504"/>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74361</xdr:rowOff>
    </xdr:from>
    <xdr:to>
      <xdr:col>23</xdr:col>
      <xdr:colOff>568325</xdr:colOff>
      <xdr:row>39</xdr:row>
      <xdr:rowOff>4511</xdr:rowOff>
    </xdr:to>
    <xdr:sp macro="" textlink="">
      <xdr:nvSpPr>
        <xdr:cNvPr id="513" name="円/楕円 512"/>
        <xdr:cNvSpPr/>
      </xdr:nvSpPr>
      <xdr:spPr>
        <a:xfrm>
          <a:off x="162687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160738</xdr:rowOff>
    </xdr:from>
    <xdr:ext cx="378565" cy="259045"/>
    <xdr:sp macro="" textlink="">
      <xdr:nvSpPr>
        <xdr:cNvPr id="514" name="災害復旧事業費該当値テキスト"/>
        <xdr:cNvSpPr txBox="1"/>
      </xdr:nvSpPr>
      <xdr:spPr>
        <a:xfrm>
          <a:off x="16370300" y="650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42037</xdr:rowOff>
    </xdr:from>
    <xdr:to>
      <xdr:col>22</xdr:col>
      <xdr:colOff>415925</xdr:colOff>
      <xdr:row>38</xdr:row>
      <xdr:rowOff>143637</xdr:rowOff>
    </xdr:to>
    <xdr:sp macro="" textlink="">
      <xdr:nvSpPr>
        <xdr:cNvPr id="515" name="円/楕円 514"/>
        <xdr:cNvSpPr/>
      </xdr:nvSpPr>
      <xdr:spPr>
        <a:xfrm>
          <a:off x="15430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134764</xdr:rowOff>
    </xdr:from>
    <xdr:ext cx="469744" cy="259045"/>
    <xdr:sp macro="" textlink="">
      <xdr:nvSpPr>
        <xdr:cNvPr id="516" name="テキスト ボックス 515"/>
        <xdr:cNvSpPr txBox="1"/>
      </xdr:nvSpPr>
      <xdr:spPr>
        <a:xfrm>
          <a:off x="15246427" y="66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26172</xdr:rowOff>
    </xdr:from>
    <xdr:to>
      <xdr:col>21</xdr:col>
      <xdr:colOff>212725</xdr:colOff>
      <xdr:row>38</xdr:row>
      <xdr:rowOff>127772</xdr:rowOff>
    </xdr:to>
    <xdr:sp macro="" textlink="">
      <xdr:nvSpPr>
        <xdr:cNvPr id="517" name="円/楕円 516"/>
        <xdr:cNvSpPr/>
      </xdr:nvSpPr>
      <xdr:spPr>
        <a:xfrm>
          <a:off x="14541500" y="65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118899</xdr:rowOff>
    </xdr:from>
    <xdr:ext cx="469744" cy="259045"/>
    <xdr:sp macro="" textlink="">
      <xdr:nvSpPr>
        <xdr:cNvPr id="518" name="テキスト ボックス 517"/>
        <xdr:cNvSpPr txBox="1"/>
      </xdr:nvSpPr>
      <xdr:spPr>
        <a:xfrm>
          <a:off x="14357427" y="663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65629</xdr:rowOff>
    </xdr:from>
    <xdr:to>
      <xdr:col>20</xdr:col>
      <xdr:colOff>9525</xdr:colOff>
      <xdr:row>38</xdr:row>
      <xdr:rowOff>167229</xdr:rowOff>
    </xdr:to>
    <xdr:sp macro="" textlink="">
      <xdr:nvSpPr>
        <xdr:cNvPr id="519" name="円/楕円 518"/>
        <xdr:cNvSpPr/>
      </xdr:nvSpPr>
      <xdr:spPr>
        <a:xfrm>
          <a:off x="13652500" y="65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158356</xdr:rowOff>
    </xdr:from>
    <xdr:ext cx="378565" cy="259045"/>
    <xdr:sp macro="" textlink="">
      <xdr:nvSpPr>
        <xdr:cNvPr id="520" name="テキスト ボックス 519"/>
        <xdr:cNvSpPr txBox="1"/>
      </xdr:nvSpPr>
      <xdr:spPr>
        <a:xfrm>
          <a:off x="13514017" y="667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3770</xdr:rowOff>
    </xdr:from>
    <xdr:to>
      <xdr:col>18</xdr:col>
      <xdr:colOff>492125</xdr:colOff>
      <xdr:row>38</xdr:row>
      <xdr:rowOff>105370</xdr:rowOff>
    </xdr:to>
    <xdr:sp macro="" textlink="">
      <xdr:nvSpPr>
        <xdr:cNvPr id="521" name="円/楕円 520"/>
        <xdr:cNvSpPr/>
      </xdr:nvSpPr>
      <xdr:spPr>
        <a:xfrm>
          <a:off x="12763500" y="65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96497</xdr:rowOff>
    </xdr:from>
    <xdr:ext cx="469744" cy="259045"/>
    <xdr:sp macro="" textlink="">
      <xdr:nvSpPr>
        <xdr:cNvPr id="522" name="テキスト ボックス 521"/>
        <xdr:cNvSpPr txBox="1"/>
      </xdr:nvSpPr>
      <xdr:spPr>
        <a:xfrm>
          <a:off x="12579427" y="661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145633</xdr:rowOff>
    </xdr:from>
    <xdr:to>
      <xdr:col>23</xdr:col>
      <xdr:colOff>517525</xdr:colOff>
      <xdr:row>76</xdr:row>
      <xdr:rowOff>154439</xdr:rowOff>
    </xdr:to>
    <xdr:cxnSp macro="">
      <xdr:nvCxnSpPr>
        <xdr:cNvPr id="602" name="直線コネクタ 601"/>
        <xdr:cNvCxnSpPr/>
      </xdr:nvCxnSpPr>
      <xdr:spPr>
        <a:xfrm>
          <a:off x="15481300" y="13175833"/>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136119</xdr:rowOff>
    </xdr:from>
    <xdr:to>
      <xdr:col>22</xdr:col>
      <xdr:colOff>365125</xdr:colOff>
      <xdr:row>76</xdr:row>
      <xdr:rowOff>145633</xdr:rowOff>
    </xdr:to>
    <xdr:cxnSp macro="">
      <xdr:nvCxnSpPr>
        <xdr:cNvPr id="605" name="直線コネクタ 604"/>
        <xdr:cNvCxnSpPr/>
      </xdr:nvCxnSpPr>
      <xdr:spPr>
        <a:xfrm>
          <a:off x="14592300" y="13166319"/>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7" name="テキスト ボックス 606"/>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136119</xdr:rowOff>
    </xdr:from>
    <xdr:to>
      <xdr:col>21</xdr:col>
      <xdr:colOff>161925</xdr:colOff>
      <xdr:row>76</xdr:row>
      <xdr:rowOff>149192</xdr:rowOff>
    </xdr:to>
    <xdr:cxnSp macro="">
      <xdr:nvCxnSpPr>
        <xdr:cNvPr id="608" name="直線コネクタ 607"/>
        <xdr:cNvCxnSpPr/>
      </xdr:nvCxnSpPr>
      <xdr:spPr>
        <a:xfrm flipV="1">
          <a:off x="13703300" y="13166319"/>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10" name="テキスト ボックス 609"/>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112900</xdr:rowOff>
    </xdr:from>
    <xdr:to>
      <xdr:col>19</xdr:col>
      <xdr:colOff>644525</xdr:colOff>
      <xdr:row>76</xdr:row>
      <xdr:rowOff>149192</xdr:rowOff>
    </xdr:to>
    <xdr:cxnSp macro="">
      <xdr:nvCxnSpPr>
        <xdr:cNvPr id="611" name="直線コネクタ 610"/>
        <xdr:cNvCxnSpPr/>
      </xdr:nvCxnSpPr>
      <xdr:spPr>
        <a:xfrm>
          <a:off x="12814300" y="13143100"/>
          <a:ext cx="889000" cy="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3" name="テキスト ボックス 612"/>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5" name="テキスト ボックス 614"/>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103639</xdr:rowOff>
    </xdr:from>
    <xdr:to>
      <xdr:col>23</xdr:col>
      <xdr:colOff>568325</xdr:colOff>
      <xdr:row>77</xdr:row>
      <xdr:rowOff>33789</xdr:rowOff>
    </xdr:to>
    <xdr:sp macro="" textlink="">
      <xdr:nvSpPr>
        <xdr:cNvPr id="621" name="円/楕円 620"/>
        <xdr:cNvSpPr/>
      </xdr:nvSpPr>
      <xdr:spPr>
        <a:xfrm>
          <a:off x="16268700" y="131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82066</xdr:rowOff>
    </xdr:from>
    <xdr:ext cx="534377" cy="259045"/>
    <xdr:sp macro="" textlink="">
      <xdr:nvSpPr>
        <xdr:cNvPr id="622" name="公債費該当値テキスト"/>
        <xdr:cNvSpPr txBox="1"/>
      </xdr:nvSpPr>
      <xdr:spPr>
        <a:xfrm>
          <a:off x="16370300" y="131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94833</xdr:rowOff>
    </xdr:from>
    <xdr:to>
      <xdr:col>22</xdr:col>
      <xdr:colOff>415925</xdr:colOff>
      <xdr:row>77</xdr:row>
      <xdr:rowOff>24983</xdr:rowOff>
    </xdr:to>
    <xdr:sp macro="" textlink="">
      <xdr:nvSpPr>
        <xdr:cNvPr id="623" name="円/楕円 622"/>
        <xdr:cNvSpPr/>
      </xdr:nvSpPr>
      <xdr:spPr>
        <a:xfrm>
          <a:off x="15430500" y="13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16110</xdr:rowOff>
    </xdr:from>
    <xdr:ext cx="534377" cy="259045"/>
    <xdr:sp macro="" textlink="">
      <xdr:nvSpPr>
        <xdr:cNvPr id="624" name="テキスト ボックス 623"/>
        <xdr:cNvSpPr txBox="1"/>
      </xdr:nvSpPr>
      <xdr:spPr>
        <a:xfrm>
          <a:off x="15214111" y="13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85319</xdr:rowOff>
    </xdr:from>
    <xdr:to>
      <xdr:col>21</xdr:col>
      <xdr:colOff>212725</xdr:colOff>
      <xdr:row>77</xdr:row>
      <xdr:rowOff>15469</xdr:rowOff>
    </xdr:to>
    <xdr:sp macro="" textlink="">
      <xdr:nvSpPr>
        <xdr:cNvPr id="625" name="円/楕円 624"/>
        <xdr:cNvSpPr/>
      </xdr:nvSpPr>
      <xdr:spPr>
        <a:xfrm>
          <a:off x="14541500" y="131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6596</xdr:rowOff>
    </xdr:from>
    <xdr:ext cx="534377" cy="259045"/>
    <xdr:sp macro="" textlink="">
      <xdr:nvSpPr>
        <xdr:cNvPr id="626" name="テキスト ボックス 625"/>
        <xdr:cNvSpPr txBox="1"/>
      </xdr:nvSpPr>
      <xdr:spPr>
        <a:xfrm>
          <a:off x="14325111" y="132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98392</xdr:rowOff>
    </xdr:from>
    <xdr:to>
      <xdr:col>20</xdr:col>
      <xdr:colOff>9525</xdr:colOff>
      <xdr:row>77</xdr:row>
      <xdr:rowOff>28542</xdr:rowOff>
    </xdr:to>
    <xdr:sp macro="" textlink="">
      <xdr:nvSpPr>
        <xdr:cNvPr id="627" name="円/楕円 626"/>
        <xdr:cNvSpPr/>
      </xdr:nvSpPr>
      <xdr:spPr>
        <a:xfrm>
          <a:off x="13652500" y="131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19669</xdr:rowOff>
    </xdr:from>
    <xdr:ext cx="534377" cy="259045"/>
    <xdr:sp macro="" textlink="">
      <xdr:nvSpPr>
        <xdr:cNvPr id="628" name="テキスト ボックス 627"/>
        <xdr:cNvSpPr txBox="1"/>
      </xdr:nvSpPr>
      <xdr:spPr>
        <a:xfrm>
          <a:off x="13436111" y="132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62100</xdr:rowOff>
    </xdr:from>
    <xdr:to>
      <xdr:col>18</xdr:col>
      <xdr:colOff>492125</xdr:colOff>
      <xdr:row>76</xdr:row>
      <xdr:rowOff>163700</xdr:rowOff>
    </xdr:to>
    <xdr:sp macro="" textlink="">
      <xdr:nvSpPr>
        <xdr:cNvPr id="629" name="円/楕円 628"/>
        <xdr:cNvSpPr/>
      </xdr:nvSpPr>
      <xdr:spPr>
        <a:xfrm>
          <a:off x="12763500" y="130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154827</xdr:rowOff>
    </xdr:from>
    <xdr:ext cx="534377" cy="259045"/>
    <xdr:sp macro="" textlink="">
      <xdr:nvSpPr>
        <xdr:cNvPr id="630" name="テキスト ボックス 629"/>
        <xdr:cNvSpPr txBox="1"/>
      </xdr:nvSpPr>
      <xdr:spPr>
        <a:xfrm>
          <a:off x="12547111" y="131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27752</xdr:rowOff>
    </xdr:from>
    <xdr:to>
      <xdr:col>23</xdr:col>
      <xdr:colOff>517525</xdr:colOff>
      <xdr:row>99</xdr:row>
      <xdr:rowOff>73684</xdr:rowOff>
    </xdr:to>
    <xdr:cxnSp macro="">
      <xdr:nvCxnSpPr>
        <xdr:cNvPr id="661" name="直線コネクタ 660"/>
        <xdr:cNvCxnSpPr/>
      </xdr:nvCxnSpPr>
      <xdr:spPr>
        <a:xfrm>
          <a:off x="15481300" y="17001302"/>
          <a:ext cx="83820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60016</xdr:rowOff>
    </xdr:from>
    <xdr:to>
      <xdr:col>22</xdr:col>
      <xdr:colOff>365125</xdr:colOff>
      <xdr:row>99</xdr:row>
      <xdr:rowOff>27752</xdr:rowOff>
    </xdr:to>
    <xdr:cxnSp macro="">
      <xdr:nvCxnSpPr>
        <xdr:cNvPr id="664" name="直線コネクタ 663"/>
        <xdr:cNvCxnSpPr/>
      </xdr:nvCxnSpPr>
      <xdr:spPr>
        <a:xfrm>
          <a:off x="14592300" y="16862116"/>
          <a:ext cx="889000" cy="1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6" name="テキスト ボックス 665"/>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60016</xdr:rowOff>
    </xdr:from>
    <xdr:to>
      <xdr:col>21</xdr:col>
      <xdr:colOff>161925</xdr:colOff>
      <xdr:row>99</xdr:row>
      <xdr:rowOff>93001</xdr:rowOff>
    </xdr:to>
    <xdr:cxnSp macro="">
      <xdr:nvCxnSpPr>
        <xdr:cNvPr id="667" name="直線コネクタ 666"/>
        <xdr:cNvCxnSpPr/>
      </xdr:nvCxnSpPr>
      <xdr:spPr>
        <a:xfrm flipV="1">
          <a:off x="13703300" y="16862116"/>
          <a:ext cx="889000" cy="2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9" name="テキスト ボックス 668"/>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14787</xdr:rowOff>
    </xdr:from>
    <xdr:to>
      <xdr:col>19</xdr:col>
      <xdr:colOff>644525</xdr:colOff>
      <xdr:row>99</xdr:row>
      <xdr:rowOff>93001</xdr:rowOff>
    </xdr:to>
    <xdr:cxnSp macro="">
      <xdr:nvCxnSpPr>
        <xdr:cNvPr id="670" name="直線コネクタ 669"/>
        <xdr:cNvCxnSpPr/>
      </xdr:nvCxnSpPr>
      <xdr:spPr>
        <a:xfrm>
          <a:off x="12814300" y="16988337"/>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4" name="テキスト ボックス 673"/>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22884</xdr:rowOff>
    </xdr:from>
    <xdr:to>
      <xdr:col>23</xdr:col>
      <xdr:colOff>568325</xdr:colOff>
      <xdr:row>99</xdr:row>
      <xdr:rowOff>124484</xdr:rowOff>
    </xdr:to>
    <xdr:sp macro="" textlink="">
      <xdr:nvSpPr>
        <xdr:cNvPr id="680" name="円/楕円 679"/>
        <xdr:cNvSpPr/>
      </xdr:nvSpPr>
      <xdr:spPr>
        <a:xfrm>
          <a:off x="16268700" y="169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109261</xdr:rowOff>
    </xdr:from>
    <xdr:ext cx="469744" cy="259045"/>
    <xdr:sp macro="" textlink="">
      <xdr:nvSpPr>
        <xdr:cNvPr id="681" name="積立金該当値テキスト"/>
        <xdr:cNvSpPr txBox="1"/>
      </xdr:nvSpPr>
      <xdr:spPr>
        <a:xfrm>
          <a:off x="16370300" y="16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148402</xdr:rowOff>
    </xdr:from>
    <xdr:to>
      <xdr:col>22</xdr:col>
      <xdr:colOff>415925</xdr:colOff>
      <xdr:row>99</xdr:row>
      <xdr:rowOff>78552</xdr:rowOff>
    </xdr:to>
    <xdr:sp macro="" textlink="">
      <xdr:nvSpPr>
        <xdr:cNvPr id="682" name="円/楕円 681"/>
        <xdr:cNvSpPr/>
      </xdr:nvSpPr>
      <xdr:spPr>
        <a:xfrm>
          <a:off x="15430500" y="169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69679</xdr:rowOff>
    </xdr:from>
    <xdr:ext cx="469744" cy="259045"/>
    <xdr:sp macro="" textlink="">
      <xdr:nvSpPr>
        <xdr:cNvPr id="683" name="テキスト ボックス 682"/>
        <xdr:cNvSpPr txBox="1"/>
      </xdr:nvSpPr>
      <xdr:spPr>
        <a:xfrm>
          <a:off x="15246427" y="1704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9216</xdr:rowOff>
    </xdr:from>
    <xdr:to>
      <xdr:col>21</xdr:col>
      <xdr:colOff>212725</xdr:colOff>
      <xdr:row>98</xdr:row>
      <xdr:rowOff>110816</xdr:rowOff>
    </xdr:to>
    <xdr:sp macro="" textlink="">
      <xdr:nvSpPr>
        <xdr:cNvPr id="684" name="円/楕円 683"/>
        <xdr:cNvSpPr/>
      </xdr:nvSpPr>
      <xdr:spPr>
        <a:xfrm>
          <a:off x="14541500" y="168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101943</xdr:rowOff>
    </xdr:from>
    <xdr:ext cx="534377" cy="259045"/>
    <xdr:sp macro="" textlink="">
      <xdr:nvSpPr>
        <xdr:cNvPr id="685" name="テキスト ボックス 684"/>
        <xdr:cNvSpPr txBox="1"/>
      </xdr:nvSpPr>
      <xdr:spPr>
        <a:xfrm>
          <a:off x="14325111" y="169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42201</xdr:rowOff>
    </xdr:from>
    <xdr:to>
      <xdr:col>20</xdr:col>
      <xdr:colOff>9525</xdr:colOff>
      <xdr:row>99</xdr:row>
      <xdr:rowOff>143801</xdr:rowOff>
    </xdr:to>
    <xdr:sp macro="" textlink="">
      <xdr:nvSpPr>
        <xdr:cNvPr id="686" name="円/楕円 685"/>
        <xdr:cNvSpPr/>
      </xdr:nvSpPr>
      <xdr:spPr>
        <a:xfrm>
          <a:off x="13652500" y="170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134928</xdr:rowOff>
    </xdr:from>
    <xdr:ext cx="378565" cy="259045"/>
    <xdr:sp macro="" textlink="">
      <xdr:nvSpPr>
        <xdr:cNvPr id="687" name="テキスト ボックス 686"/>
        <xdr:cNvSpPr txBox="1"/>
      </xdr:nvSpPr>
      <xdr:spPr>
        <a:xfrm>
          <a:off x="13514017" y="1710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135437</xdr:rowOff>
    </xdr:from>
    <xdr:to>
      <xdr:col>18</xdr:col>
      <xdr:colOff>492125</xdr:colOff>
      <xdr:row>99</xdr:row>
      <xdr:rowOff>65587</xdr:rowOff>
    </xdr:to>
    <xdr:sp macro="" textlink="">
      <xdr:nvSpPr>
        <xdr:cNvPr id="688" name="円/楕円 687"/>
        <xdr:cNvSpPr/>
      </xdr:nvSpPr>
      <xdr:spPr>
        <a:xfrm>
          <a:off x="12763500" y="169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56714</xdr:rowOff>
    </xdr:from>
    <xdr:ext cx="469744" cy="259045"/>
    <xdr:sp macro="" textlink="">
      <xdr:nvSpPr>
        <xdr:cNvPr id="689" name="テキスト ボックス 688"/>
        <xdr:cNvSpPr txBox="1"/>
      </xdr:nvSpPr>
      <xdr:spPr>
        <a:xfrm>
          <a:off x="12579427" y="1703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77429</xdr:rowOff>
    </xdr:from>
    <xdr:to>
      <xdr:col>32</xdr:col>
      <xdr:colOff>187325</xdr:colOff>
      <xdr:row>37</xdr:row>
      <xdr:rowOff>96175</xdr:rowOff>
    </xdr:to>
    <xdr:cxnSp macro="">
      <xdr:nvCxnSpPr>
        <xdr:cNvPr id="716" name="直線コネクタ 715"/>
        <xdr:cNvCxnSpPr/>
      </xdr:nvCxnSpPr>
      <xdr:spPr>
        <a:xfrm flipV="1">
          <a:off x="21323300" y="6421079"/>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109252</xdr:rowOff>
    </xdr:from>
    <xdr:ext cx="469744" cy="259045"/>
    <xdr:sp macro="" textlink="">
      <xdr:nvSpPr>
        <xdr:cNvPr id="717" name="投資及び出資金平均値テキスト"/>
        <xdr:cNvSpPr txBox="1"/>
      </xdr:nvSpPr>
      <xdr:spPr>
        <a:xfrm>
          <a:off x="22212300" y="645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96175</xdr:rowOff>
    </xdr:from>
    <xdr:to>
      <xdr:col>31</xdr:col>
      <xdr:colOff>34925</xdr:colOff>
      <xdr:row>38</xdr:row>
      <xdr:rowOff>109068</xdr:rowOff>
    </xdr:to>
    <xdr:cxnSp macro="">
      <xdr:nvCxnSpPr>
        <xdr:cNvPr id="719" name="直線コネクタ 718"/>
        <xdr:cNvCxnSpPr/>
      </xdr:nvCxnSpPr>
      <xdr:spPr>
        <a:xfrm flipV="1">
          <a:off x="20434300" y="6439825"/>
          <a:ext cx="889000" cy="18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53839</xdr:rowOff>
    </xdr:from>
    <xdr:ext cx="469744" cy="259045"/>
    <xdr:sp macro="" textlink="">
      <xdr:nvSpPr>
        <xdr:cNvPr id="721" name="テキスト ボックス 720"/>
        <xdr:cNvSpPr txBox="1"/>
      </xdr:nvSpPr>
      <xdr:spPr>
        <a:xfrm>
          <a:off x="21088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101112</xdr:rowOff>
    </xdr:from>
    <xdr:to>
      <xdr:col>29</xdr:col>
      <xdr:colOff>517525</xdr:colOff>
      <xdr:row>38</xdr:row>
      <xdr:rowOff>109068</xdr:rowOff>
    </xdr:to>
    <xdr:cxnSp macro="">
      <xdr:nvCxnSpPr>
        <xdr:cNvPr id="722" name="直線コネクタ 721"/>
        <xdr:cNvCxnSpPr/>
      </xdr:nvCxnSpPr>
      <xdr:spPr>
        <a:xfrm>
          <a:off x="19545300" y="6616212"/>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101112</xdr:rowOff>
    </xdr:from>
    <xdr:to>
      <xdr:col>28</xdr:col>
      <xdr:colOff>314325</xdr:colOff>
      <xdr:row>38</xdr:row>
      <xdr:rowOff>114691</xdr:rowOff>
    </xdr:to>
    <xdr:cxnSp macro="">
      <xdr:nvCxnSpPr>
        <xdr:cNvPr id="725" name="直線コネクタ 724"/>
        <xdr:cNvCxnSpPr/>
      </xdr:nvCxnSpPr>
      <xdr:spPr>
        <a:xfrm flipV="1">
          <a:off x="18656300" y="6616212"/>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7" name="テキスト ボックス 726"/>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9" name="テキスト ボックス 728"/>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26629</xdr:rowOff>
    </xdr:from>
    <xdr:to>
      <xdr:col>32</xdr:col>
      <xdr:colOff>238125</xdr:colOff>
      <xdr:row>37</xdr:row>
      <xdr:rowOff>128229</xdr:rowOff>
    </xdr:to>
    <xdr:sp macro="" textlink="">
      <xdr:nvSpPr>
        <xdr:cNvPr id="735" name="円/楕円 734"/>
        <xdr:cNvSpPr/>
      </xdr:nvSpPr>
      <xdr:spPr>
        <a:xfrm>
          <a:off x="22110700" y="63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49506</xdr:rowOff>
    </xdr:from>
    <xdr:ext cx="469744" cy="259045"/>
    <xdr:sp macro="" textlink="">
      <xdr:nvSpPr>
        <xdr:cNvPr id="736" name="投資及び出資金該当値テキスト"/>
        <xdr:cNvSpPr txBox="1"/>
      </xdr:nvSpPr>
      <xdr:spPr>
        <a:xfrm>
          <a:off x="22212300" y="622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45375</xdr:rowOff>
    </xdr:from>
    <xdr:to>
      <xdr:col>31</xdr:col>
      <xdr:colOff>85725</xdr:colOff>
      <xdr:row>37</xdr:row>
      <xdr:rowOff>146975</xdr:rowOff>
    </xdr:to>
    <xdr:sp macro="" textlink="">
      <xdr:nvSpPr>
        <xdr:cNvPr id="737" name="円/楕円 736"/>
        <xdr:cNvSpPr/>
      </xdr:nvSpPr>
      <xdr:spPr>
        <a:xfrm>
          <a:off x="21272500" y="63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163502</xdr:rowOff>
    </xdr:from>
    <xdr:ext cx="469744" cy="259045"/>
    <xdr:sp macro="" textlink="">
      <xdr:nvSpPr>
        <xdr:cNvPr id="738" name="テキスト ボックス 737"/>
        <xdr:cNvSpPr txBox="1"/>
      </xdr:nvSpPr>
      <xdr:spPr>
        <a:xfrm>
          <a:off x="21088427" y="61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58268</xdr:rowOff>
    </xdr:from>
    <xdr:to>
      <xdr:col>29</xdr:col>
      <xdr:colOff>568325</xdr:colOff>
      <xdr:row>38</xdr:row>
      <xdr:rowOff>159868</xdr:rowOff>
    </xdr:to>
    <xdr:sp macro="" textlink="">
      <xdr:nvSpPr>
        <xdr:cNvPr id="739" name="円/楕円 738"/>
        <xdr:cNvSpPr/>
      </xdr:nvSpPr>
      <xdr:spPr>
        <a:xfrm>
          <a:off x="20383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150995</xdr:rowOff>
    </xdr:from>
    <xdr:ext cx="378565" cy="259045"/>
    <xdr:sp macro="" textlink="">
      <xdr:nvSpPr>
        <xdr:cNvPr id="740" name="テキスト ボックス 739"/>
        <xdr:cNvSpPr txBox="1"/>
      </xdr:nvSpPr>
      <xdr:spPr>
        <a:xfrm>
          <a:off x="20245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50312</xdr:rowOff>
    </xdr:from>
    <xdr:to>
      <xdr:col>28</xdr:col>
      <xdr:colOff>365125</xdr:colOff>
      <xdr:row>38</xdr:row>
      <xdr:rowOff>151912</xdr:rowOff>
    </xdr:to>
    <xdr:sp macro="" textlink="">
      <xdr:nvSpPr>
        <xdr:cNvPr id="741" name="円/楕円 740"/>
        <xdr:cNvSpPr/>
      </xdr:nvSpPr>
      <xdr:spPr>
        <a:xfrm>
          <a:off x="19494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143039</xdr:rowOff>
    </xdr:from>
    <xdr:ext cx="378565" cy="259045"/>
    <xdr:sp macro="" textlink="">
      <xdr:nvSpPr>
        <xdr:cNvPr id="742" name="テキスト ボックス 741"/>
        <xdr:cNvSpPr txBox="1"/>
      </xdr:nvSpPr>
      <xdr:spPr>
        <a:xfrm>
          <a:off x="19356017" y="66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63891</xdr:rowOff>
    </xdr:from>
    <xdr:to>
      <xdr:col>27</xdr:col>
      <xdr:colOff>161925</xdr:colOff>
      <xdr:row>38</xdr:row>
      <xdr:rowOff>165491</xdr:rowOff>
    </xdr:to>
    <xdr:sp macro="" textlink="">
      <xdr:nvSpPr>
        <xdr:cNvPr id="743" name="円/楕円 742"/>
        <xdr:cNvSpPr/>
      </xdr:nvSpPr>
      <xdr:spPr>
        <a:xfrm>
          <a:off x="18605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156618</xdr:rowOff>
    </xdr:from>
    <xdr:ext cx="378565" cy="259045"/>
    <xdr:sp macro="" textlink="">
      <xdr:nvSpPr>
        <xdr:cNvPr id="744" name="テキスト ボックス 743"/>
        <xdr:cNvSpPr txBox="1"/>
      </xdr:nvSpPr>
      <xdr:spPr>
        <a:xfrm>
          <a:off x="18467017" y="667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119172</xdr:rowOff>
    </xdr:from>
    <xdr:to>
      <xdr:col>32</xdr:col>
      <xdr:colOff>187325</xdr:colOff>
      <xdr:row>56</xdr:row>
      <xdr:rowOff>134168</xdr:rowOff>
    </xdr:to>
    <xdr:cxnSp macro="">
      <xdr:nvCxnSpPr>
        <xdr:cNvPr id="771" name="直線コネクタ 770"/>
        <xdr:cNvCxnSpPr/>
      </xdr:nvCxnSpPr>
      <xdr:spPr>
        <a:xfrm>
          <a:off x="21323300" y="9720372"/>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2"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68011</xdr:rowOff>
    </xdr:from>
    <xdr:to>
      <xdr:col>31</xdr:col>
      <xdr:colOff>34925</xdr:colOff>
      <xdr:row>56</xdr:row>
      <xdr:rowOff>119172</xdr:rowOff>
    </xdr:to>
    <xdr:cxnSp macro="">
      <xdr:nvCxnSpPr>
        <xdr:cNvPr id="774" name="直線コネクタ 773"/>
        <xdr:cNvCxnSpPr/>
      </xdr:nvCxnSpPr>
      <xdr:spPr>
        <a:xfrm>
          <a:off x="20434300" y="9669211"/>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6" name="テキスト ボックス 775"/>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45654</xdr:rowOff>
    </xdr:from>
    <xdr:to>
      <xdr:col>29</xdr:col>
      <xdr:colOff>517525</xdr:colOff>
      <xdr:row>56</xdr:row>
      <xdr:rowOff>68011</xdr:rowOff>
    </xdr:to>
    <xdr:cxnSp macro="">
      <xdr:nvCxnSpPr>
        <xdr:cNvPr id="777" name="直線コネクタ 776"/>
        <xdr:cNvCxnSpPr/>
      </xdr:nvCxnSpPr>
      <xdr:spPr>
        <a:xfrm>
          <a:off x="19545300" y="9646854"/>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9" name="テキスト ボックス 778"/>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23388</xdr:rowOff>
    </xdr:from>
    <xdr:to>
      <xdr:col>28</xdr:col>
      <xdr:colOff>314325</xdr:colOff>
      <xdr:row>56</xdr:row>
      <xdr:rowOff>45654</xdr:rowOff>
    </xdr:to>
    <xdr:cxnSp macro="">
      <xdr:nvCxnSpPr>
        <xdr:cNvPr id="780" name="直線コネクタ 779"/>
        <xdr:cNvCxnSpPr/>
      </xdr:nvCxnSpPr>
      <xdr:spPr>
        <a:xfrm>
          <a:off x="18656300" y="9624588"/>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2" name="テキスト ボックス 781"/>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4" name="テキスト ボックス 783"/>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83368</xdr:rowOff>
    </xdr:from>
    <xdr:to>
      <xdr:col>32</xdr:col>
      <xdr:colOff>238125</xdr:colOff>
      <xdr:row>57</xdr:row>
      <xdr:rowOff>13518</xdr:rowOff>
    </xdr:to>
    <xdr:sp macro="" textlink="">
      <xdr:nvSpPr>
        <xdr:cNvPr id="790" name="円/楕円 789"/>
        <xdr:cNvSpPr/>
      </xdr:nvSpPr>
      <xdr:spPr>
        <a:xfrm>
          <a:off x="22110700" y="96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106245</xdr:rowOff>
    </xdr:from>
    <xdr:ext cx="469744" cy="259045"/>
    <xdr:sp macro="" textlink="">
      <xdr:nvSpPr>
        <xdr:cNvPr id="791" name="貸付金該当値テキスト"/>
        <xdr:cNvSpPr txBox="1"/>
      </xdr:nvSpPr>
      <xdr:spPr>
        <a:xfrm>
          <a:off x="22212300" y="95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68372</xdr:rowOff>
    </xdr:from>
    <xdr:to>
      <xdr:col>31</xdr:col>
      <xdr:colOff>85725</xdr:colOff>
      <xdr:row>56</xdr:row>
      <xdr:rowOff>169972</xdr:rowOff>
    </xdr:to>
    <xdr:sp macro="" textlink="">
      <xdr:nvSpPr>
        <xdr:cNvPr id="792" name="円/楕円 791"/>
        <xdr:cNvSpPr/>
      </xdr:nvSpPr>
      <xdr:spPr>
        <a:xfrm>
          <a:off x="21272500" y="966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15049</xdr:rowOff>
    </xdr:from>
    <xdr:ext cx="469744" cy="259045"/>
    <xdr:sp macro="" textlink="">
      <xdr:nvSpPr>
        <xdr:cNvPr id="793" name="テキスト ボックス 792"/>
        <xdr:cNvSpPr txBox="1"/>
      </xdr:nvSpPr>
      <xdr:spPr>
        <a:xfrm>
          <a:off x="21088427" y="944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17211</xdr:rowOff>
    </xdr:from>
    <xdr:to>
      <xdr:col>29</xdr:col>
      <xdr:colOff>568325</xdr:colOff>
      <xdr:row>56</xdr:row>
      <xdr:rowOff>118811</xdr:rowOff>
    </xdr:to>
    <xdr:sp macro="" textlink="">
      <xdr:nvSpPr>
        <xdr:cNvPr id="794" name="円/楕円 793"/>
        <xdr:cNvSpPr/>
      </xdr:nvSpPr>
      <xdr:spPr>
        <a:xfrm>
          <a:off x="20383500" y="96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135338</xdr:rowOff>
    </xdr:from>
    <xdr:ext cx="469744" cy="259045"/>
    <xdr:sp macro="" textlink="">
      <xdr:nvSpPr>
        <xdr:cNvPr id="795" name="テキスト ボックス 794"/>
        <xdr:cNvSpPr txBox="1"/>
      </xdr:nvSpPr>
      <xdr:spPr>
        <a:xfrm>
          <a:off x="20199427" y="939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166304</xdr:rowOff>
    </xdr:from>
    <xdr:to>
      <xdr:col>28</xdr:col>
      <xdr:colOff>365125</xdr:colOff>
      <xdr:row>56</xdr:row>
      <xdr:rowOff>96454</xdr:rowOff>
    </xdr:to>
    <xdr:sp macro="" textlink="">
      <xdr:nvSpPr>
        <xdr:cNvPr id="796" name="円/楕円 795"/>
        <xdr:cNvSpPr/>
      </xdr:nvSpPr>
      <xdr:spPr>
        <a:xfrm>
          <a:off x="19494500" y="95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112981</xdr:rowOff>
    </xdr:from>
    <xdr:ext cx="469744" cy="259045"/>
    <xdr:sp macro="" textlink="">
      <xdr:nvSpPr>
        <xdr:cNvPr id="797" name="テキスト ボックス 796"/>
        <xdr:cNvSpPr txBox="1"/>
      </xdr:nvSpPr>
      <xdr:spPr>
        <a:xfrm>
          <a:off x="19310427"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144038</xdr:rowOff>
    </xdr:from>
    <xdr:to>
      <xdr:col>27</xdr:col>
      <xdr:colOff>161925</xdr:colOff>
      <xdr:row>56</xdr:row>
      <xdr:rowOff>74188</xdr:rowOff>
    </xdr:to>
    <xdr:sp macro="" textlink="">
      <xdr:nvSpPr>
        <xdr:cNvPr id="798" name="円/楕円 797"/>
        <xdr:cNvSpPr/>
      </xdr:nvSpPr>
      <xdr:spPr>
        <a:xfrm>
          <a:off x="18605500" y="95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90715</xdr:rowOff>
    </xdr:from>
    <xdr:ext cx="534377" cy="259045"/>
    <xdr:sp macro="" textlink="">
      <xdr:nvSpPr>
        <xdr:cNvPr id="799" name="テキスト ボックス 798"/>
        <xdr:cNvSpPr txBox="1"/>
      </xdr:nvSpPr>
      <xdr:spPr>
        <a:xfrm>
          <a:off x="18389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160770</xdr:rowOff>
    </xdr:from>
    <xdr:to>
      <xdr:col>32</xdr:col>
      <xdr:colOff>187325</xdr:colOff>
      <xdr:row>79</xdr:row>
      <xdr:rowOff>7189</xdr:rowOff>
    </xdr:to>
    <xdr:cxnSp macro="">
      <xdr:nvCxnSpPr>
        <xdr:cNvPr id="829" name="直線コネクタ 828"/>
        <xdr:cNvCxnSpPr/>
      </xdr:nvCxnSpPr>
      <xdr:spPr>
        <a:xfrm flipV="1">
          <a:off x="21323300" y="13533870"/>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30"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7189</xdr:rowOff>
    </xdr:from>
    <xdr:to>
      <xdr:col>31</xdr:col>
      <xdr:colOff>34925</xdr:colOff>
      <xdr:row>79</xdr:row>
      <xdr:rowOff>21882</xdr:rowOff>
    </xdr:to>
    <xdr:cxnSp macro="">
      <xdr:nvCxnSpPr>
        <xdr:cNvPr id="832" name="直線コネクタ 831"/>
        <xdr:cNvCxnSpPr/>
      </xdr:nvCxnSpPr>
      <xdr:spPr>
        <a:xfrm flipV="1">
          <a:off x="20434300" y="13551739"/>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4" name="テキスト ボックス 833"/>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21882</xdr:rowOff>
    </xdr:from>
    <xdr:to>
      <xdr:col>29</xdr:col>
      <xdr:colOff>517525</xdr:colOff>
      <xdr:row>79</xdr:row>
      <xdr:rowOff>22670</xdr:rowOff>
    </xdr:to>
    <xdr:cxnSp macro="">
      <xdr:nvCxnSpPr>
        <xdr:cNvPr id="835" name="直線コネクタ 834"/>
        <xdr:cNvCxnSpPr/>
      </xdr:nvCxnSpPr>
      <xdr:spPr>
        <a:xfrm flipV="1">
          <a:off x="19545300" y="1356643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7" name="テキスト ボックス 836"/>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9868</xdr:rowOff>
    </xdr:from>
    <xdr:to>
      <xdr:col>28</xdr:col>
      <xdr:colOff>314325</xdr:colOff>
      <xdr:row>79</xdr:row>
      <xdr:rowOff>22670</xdr:rowOff>
    </xdr:to>
    <xdr:cxnSp macro="">
      <xdr:nvCxnSpPr>
        <xdr:cNvPr id="838" name="直線コネクタ 837"/>
        <xdr:cNvCxnSpPr/>
      </xdr:nvCxnSpPr>
      <xdr:spPr>
        <a:xfrm>
          <a:off x="18656300" y="1355441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40" name="テキスト ボックス 839"/>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2" name="テキスト ボックス 841"/>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109970</xdr:rowOff>
    </xdr:from>
    <xdr:to>
      <xdr:col>32</xdr:col>
      <xdr:colOff>238125</xdr:colOff>
      <xdr:row>79</xdr:row>
      <xdr:rowOff>40120</xdr:rowOff>
    </xdr:to>
    <xdr:sp macro="" textlink="">
      <xdr:nvSpPr>
        <xdr:cNvPr id="848" name="円/楕円 847"/>
        <xdr:cNvSpPr/>
      </xdr:nvSpPr>
      <xdr:spPr>
        <a:xfrm>
          <a:off x="22110700" y="134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24897</xdr:rowOff>
    </xdr:from>
    <xdr:ext cx="534377" cy="259045"/>
    <xdr:sp macro="" textlink="">
      <xdr:nvSpPr>
        <xdr:cNvPr id="849" name="繰出金該当値テキスト"/>
        <xdr:cNvSpPr txBox="1"/>
      </xdr:nvSpPr>
      <xdr:spPr>
        <a:xfrm>
          <a:off x="22212300" y="133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127839</xdr:rowOff>
    </xdr:from>
    <xdr:to>
      <xdr:col>31</xdr:col>
      <xdr:colOff>85725</xdr:colOff>
      <xdr:row>79</xdr:row>
      <xdr:rowOff>57989</xdr:rowOff>
    </xdr:to>
    <xdr:sp macro="" textlink="">
      <xdr:nvSpPr>
        <xdr:cNvPr id="850" name="円/楕円 849"/>
        <xdr:cNvSpPr/>
      </xdr:nvSpPr>
      <xdr:spPr>
        <a:xfrm>
          <a:off x="21272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49116</xdr:rowOff>
    </xdr:from>
    <xdr:ext cx="534377" cy="259045"/>
    <xdr:sp macro="" textlink="">
      <xdr:nvSpPr>
        <xdr:cNvPr id="851" name="テキスト ボックス 850"/>
        <xdr:cNvSpPr txBox="1"/>
      </xdr:nvSpPr>
      <xdr:spPr>
        <a:xfrm>
          <a:off x="21056111" y="1359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142532</xdr:rowOff>
    </xdr:from>
    <xdr:to>
      <xdr:col>29</xdr:col>
      <xdr:colOff>568325</xdr:colOff>
      <xdr:row>79</xdr:row>
      <xdr:rowOff>72682</xdr:rowOff>
    </xdr:to>
    <xdr:sp macro="" textlink="">
      <xdr:nvSpPr>
        <xdr:cNvPr id="852" name="円/楕円 851"/>
        <xdr:cNvSpPr/>
      </xdr:nvSpPr>
      <xdr:spPr>
        <a:xfrm>
          <a:off x="20383500" y="135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63809</xdr:rowOff>
    </xdr:from>
    <xdr:ext cx="534377" cy="259045"/>
    <xdr:sp macro="" textlink="">
      <xdr:nvSpPr>
        <xdr:cNvPr id="853" name="テキスト ボックス 852"/>
        <xdr:cNvSpPr txBox="1"/>
      </xdr:nvSpPr>
      <xdr:spPr>
        <a:xfrm>
          <a:off x="20167111" y="136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143320</xdr:rowOff>
    </xdr:from>
    <xdr:to>
      <xdr:col>28</xdr:col>
      <xdr:colOff>365125</xdr:colOff>
      <xdr:row>79</xdr:row>
      <xdr:rowOff>73470</xdr:rowOff>
    </xdr:to>
    <xdr:sp macro="" textlink="">
      <xdr:nvSpPr>
        <xdr:cNvPr id="854" name="円/楕円 853"/>
        <xdr:cNvSpPr/>
      </xdr:nvSpPr>
      <xdr:spPr>
        <a:xfrm>
          <a:off x="19494500" y="135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64597</xdr:rowOff>
    </xdr:from>
    <xdr:ext cx="534377" cy="259045"/>
    <xdr:sp macro="" textlink="">
      <xdr:nvSpPr>
        <xdr:cNvPr id="855" name="テキスト ボックス 854"/>
        <xdr:cNvSpPr txBox="1"/>
      </xdr:nvSpPr>
      <xdr:spPr>
        <a:xfrm>
          <a:off x="19278111" y="1360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130518</xdr:rowOff>
    </xdr:from>
    <xdr:to>
      <xdr:col>27</xdr:col>
      <xdr:colOff>161925</xdr:colOff>
      <xdr:row>79</xdr:row>
      <xdr:rowOff>60668</xdr:rowOff>
    </xdr:to>
    <xdr:sp macro="" textlink="">
      <xdr:nvSpPr>
        <xdr:cNvPr id="856" name="円/楕円 855"/>
        <xdr:cNvSpPr/>
      </xdr:nvSpPr>
      <xdr:spPr>
        <a:xfrm>
          <a:off x="18605500" y="135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51795</xdr:rowOff>
    </xdr:from>
    <xdr:ext cx="534377" cy="259045"/>
    <xdr:sp macro="" textlink="">
      <xdr:nvSpPr>
        <xdr:cNvPr id="857" name="テキスト ボックス 856"/>
        <xdr:cNvSpPr txBox="1"/>
      </xdr:nvSpPr>
      <xdr:spPr>
        <a:xfrm>
          <a:off x="18389111" y="135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歳出決算総額は、住民一人当たり約</a:t>
          </a:r>
          <a:r>
            <a:rPr kumimoji="1" lang="en-US" altLang="ja-JP" sz="1300" baseline="0">
              <a:latin typeface="ＭＳ Ｐゴシック"/>
            </a:rPr>
            <a:t>367,880</a:t>
          </a:r>
          <a:r>
            <a:rPr kumimoji="1" lang="ja-JP" altLang="en-US" sz="1300" baseline="0">
              <a:latin typeface="ＭＳ Ｐゴシック"/>
            </a:rPr>
            <a:t>円となっている。主な構成項目となっている扶助費は住民一人当たり</a:t>
          </a:r>
          <a:r>
            <a:rPr kumimoji="1" lang="en-US" altLang="ja-JP" sz="1300" baseline="0">
              <a:latin typeface="ＭＳ Ｐゴシック"/>
            </a:rPr>
            <a:t>66,896</a:t>
          </a:r>
          <a:r>
            <a:rPr kumimoji="1" lang="ja-JP" altLang="en-US" sz="1300" baseline="0">
              <a:latin typeface="ＭＳ Ｐゴシック"/>
            </a:rPr>
            <a:t>円となっており、類似団体平均よりも住民一人当たりのコストは</a:t>
          </a:r>
          <a:r>
            <a:rPr kumimoji="1" lang="en-US" altLang="ja-JP" sz="1300" baseline="0">
              <a:latin typeface="ＭＳ Ｐゴシック"/>
            </a:rPr>
            <a:t>17,000</a:t>
          </a:r>
          <a:r>
            <a:rPr kumimoji="1" lang="ja-JP" altLang="en-US" sz="1300" baseline="0">
              <a:latin typeface="ＭＳ Ｐゴシック"/>
            </a:rPr>
            <a:t>円程度低い決算額となっているが、扶助費のうち児童福祉費や衛生費については類似団体平均を上回る結果となっている。</a:t>
          </a:r>
          <a:endParaRPr kumimoji="1" lang="en-US" altLang="ja-JP" sz="1300" baseline="0">
            <a:latin typeface="ＭＳ Ｐゴシック"/>
          </a:endParaRPr>
        </a:p>
        <a:p>
          <a:r>
            <a:rPr kumimoji="1" lang="ja-JP" altLang="en-US" sz="1300" baseline="0">
              <a:latin typeface="ＭＳ Ｐゴシック"/>
            </a:rPr>
            <a:t>児童福祉費については、保育所運営費委託料（</a:t>
          </a:r>
          <a:r>
            <a:rPr kumimoji="1" lang="en-US" altLang="ja-JP" sz="1300" baseline="0">
              <a:latin typeface="ＭＳ Ｐゴシック"/>
            </a:rPr>
            <a:t>965,458</a:t>
          </a:r>
          <a:r>
            <a:rPr kumimoji="1" lang="ja-JP" altLang="en-US" sz="1300" baseline="0">
              <a:latin typeface="ＭＳ Ｐゴシック"/>
            </a:rPr>
            <a:t>千円 前年度比</a:t>
          </a:r>
          <a:r>
            <a:rPr kumimoji="1" lang="en-US" altLang="ja-JP" sz="1300" baseline="0">
              <a:latin typeface="ＭＳ Ｐゴシック"/>
            </a:rPr>
            <a:t>13.6</a:t>
          </a:r>
          <a:r>
            <a:rPr kumimoji="1" lang="ja-JP" altLang="en-US" sz="1300" baseline="0">
              <a:latin typeface="ＭＳ Ｐゴシック"/>
            </a:rPr>
            <a:t>％増）や児童数や申込み件数の増等による多様な保育推進事業費補助金の増（</a:t>
          </a:r>
          <a:r>
            <a:rPr kumimoji="1" lang="en-US" altLang="ja-JP" sz="1300" baseline="0">
              <a:latin typeface="ＭＳ Ｐゴシック"/>
            </a:rPr>
            <a:t>59,066</a:t>
          </a:r>
          <a:r>
            <a:rPr kumimoji="1" lang="ja-JP" altLang="en-US" sz="1300" baseline="0">
              <a:latin typeface="ＭＳ Ｐゴシック"/>
            </a:rPr>
            <a:t>千円 前年度比</a:t>
          </a:r>
          <a:r>
            <a:rPr kumimoji="1" lang="en-US" altLang="ja-JP" sz="1300" baseline="0">
              <a:latin typeface="ＭＳ Ｐゴシック"/>
            </a:rPr>
            <a:t>9.9</a:t>
          </a:r>
          <a:r>
            <a:rPr kumimoji="1" lang="ja-JP" altLang="en-US" sz="1300" baseline="0">
              <a:latin typeface="ＭＳ Ｐゴシック"/>
            </a:rPr>
            <a:t>％増）、医療費単価、受給者増による母子家庭医療費扶助の増が要因と考えられ、衛生費については、こども医療費や未熟児養育医療費等高水準であることが、類似団体の一人当たりの決算額を上回る要因である。今後も少子高齢化対策や介護制度の普及など、社会情勢を反映しての増加が予想されるため、適正な支出となるよう努めていく。</a:t>
          </a:r>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47,779
45,288
94.19
18,251,666
17,576,919
548,974
11,366,288
18,317,408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96457</xdr:rowOff>
    </xdr:from>
    <xdr:to>
      <xdr:col>6</xdr:col>
      <xdr:colOff>511175</xdr:colOff>
      <xdr:row>37</xdr:row>
      <xdr:rowOff>154559</xdr:rowOff>
    </xdr:to>
    <xdr:cxnSp macro="">
      <xdr:nvCxnSpPr>
        <xdr:cNvPr id="61" name="直線コネクタ 60"/>
        <xdr:cNvCxnSpPr/>
      </xdr:nvCxnSpPr>
      <xdr:spPr>
        <a:xfrm flipV="1">
          <a:off x="3797300" y="6440107"/>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154559</xdr:rowOff>
    </xdr:from>
    <xdr:to>
      <xdr:col>5</xdr:col>
      <xdr:colOff>358775</xdr:colOff>
      <xdr:row>38</xdr:row>
      <xdr:rowOff>11494</xdr:rowOff>
    </xdr:to>
    <xdr:cxnSp macro="">
      <xdr:nvCxnSpPr>
        <xdr:cNvPr id="64" name="直線コネクタ 63"/>
        <xdr:cNvCxnSpPr/>
      </xdr:nvCxnSpPr>
      <xdr:spPr>
        <a:xfrm flipV="1">
          <a:off x="2908300" y="6498209"/>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162179</xdr:rowOff>
    </xdr:from>
    <xdr:to>
      <xdr:col>4</xdr:col>
      <xdr:colOff>155575</xdr:colOff>
      <xdr:row>38</xdr:row>
      <xdr:rowOff>11494</xdr:rowOff>
    </xdr:to>
    <xdr:cxnSp macro="">
      <xdr:nvCxnSpPr>
        <xdr:cNvPr id="67" name="直線コネクタ 66"/>
        <xdr:cNvCxnSpPr/>
      </xdr:nvCxnSpPr>
      <xdr:spPr>
        <a:xfrm>
          <a:off x="2019300" y="650582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53594</xdr:rowOff>
    </xdr:from>
    <xdr:to>
      <xdr:col>2</xdr:col>
      <xdr:colOff>638175</xdr:colOff>
      <xdr:row>37</xdr:row>
      <xdr:rowOff>162179</xdr:rowOff>
    </xdr:to>
    <xdr:cxnSp macro="">
      <xdr:nvCxnSpPr>
        <xdr:cNvPr id="70" name="直線コネクタ 69"/>
        <xdr:cNvCxnSpPr/>
      </xdr:nvCxnSpPr>
      <xdr:spPr>
        <a:xfrm>
          <a:off x="1130300" y="63972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45657</xdr:rowOff>
    </xdr:from>
    <xdr:to>
      <xdr:col>6</xdr:col>
      <xdr:colOff>561975</xdr:colOff>
      <xdr:row>37</xdr:row>
      <xdr:rowOff>147257</xdr:rowOff>
    </xdr:to>
    <xdr:sp macro="" textlink="">
      <xdr:nvSpPr>
        <xdr:cNvPr id="80" name="円/楕円 79"/>
        <xdr:cNvSpPr/>
      </xdr:nvSpPr>
      <xdr:spPr>
        <a:xfrm>
          <a:off x="45847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132034</xdr:rowOff>
    </xdr:from>
    <xdr:ext cx="469744" cy="259045"/>
    <xdr:sp macro="" textlink="">
      <xdr:nvSpPr>
        <xdr:cNvPr id="81" name="議会費該当値テキスト"/>
        <xdr:cNvSpPr txBox="1"/>
      </xdr:nvSpPr>
      <xdr:spPr>
        <a:xfrm>
          <a:off x="4686300" y="630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103759</xdr:rowOff>
    </xdr:from>
    <xdr:to>
      <xdr:col>5</xdr:col>
      <xdr:colOff>409575</xdr:colOff>
      <xdr:row>38</xdr:row>
      <xdr:rowOff>33910</xdr:rowOff>
    </xdr:to>
    <xdr:sp macro="" textlink="">
      <xdr:nvSpPr>
        <xdr:cNvPr id="82" name="円/楕円 81"/>
        <xdr:cNvSpPr/>
      </xdr:nvSpPr>
      <xdr:spPr>
        <a:xfrm>
          <a:off x="3746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25036</xdr:rowOff>
    </xdr:from>
    <xdr:ext cx="469744" cy="259045"/>
    <xdr:sp macro="" textlink="">
      <xdr:nvSpPr>
        <xdr:cNvPr id="83" name="テキスト ボックス 82"/>
        <xdr:cNvSpPr txBox="1"/>
      </xdr:nvSpPr>
      <xdr:spPr>
        <a:xfrm>
          <a:off x="3562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132143</xdr:rowOff>
    </xdr:from>
    <xdr:to>
      <xdr:col>4</xdr:col>
      <xdr:colOff>206375</xdr:colOff>
      <xdr:row>38</xdr:row>
      <xdr:rowOff>62294</xdr:rowOff>
    </xdr:to>
    <xdr:sp macro="" textlink="">
      <xdr:nvSpPr>
        <xdr:cNvPr id="84" name="円/楕円 83"/>
        <xdr:cNvSpPr/>
      </xdr:nvSpPr>
      <xdr:spPr>
        <a:xfrm>
          <a:off x="2857500" y="6475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53421</xdr:rowOff>
    </xdr:from>
    <xdr:ext cx="469744" cy="259045"/>
    <xdr:sp macro="" textlink="">
      <xdr:nvSpPr>
        <xdr:cNvPr id="85" name="テキスト ボックス 84"/>
        <xdr:cNvSpPr txBox="1"/>
      </xdr:nvSpPr>
      <xdr:spPr>
        <a:xfrm>
          <a:off x="2673427" y="65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111379</xdr:rowOff>
    </xdr:from>
    <xdr:to>
      <xdr:col>3</xdr:col>
      <xdr:colOff>3175</xdr:colOff>
      <xdr:row>38</xdr:row>
      <xdr:rowOff>41529</xdr:rowOff>
    </xdr:to>
    <xdr:sp macro="" textlink="">
      <xdr:nvSpPr>
        <xdr:cNvPr id="86" name="円/楕円 85"/>
        <xdr:cNvSpPr/>
      </xdr:nvSpPr>
      <xdr:spPr>
        <a:xfrm>
          <a:off x="19685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32656</xdr:rowOff>
    </xdr:from>
    <xdr:ext cx="469744" cy="259045"/>
    <xdr:sp macro="" textlink="">
      <xdr:nvSpPr>
        <xdr:cNvPr id="87" name="テキスト ボックス 86"/>
        <xdr:cNvSpPr txBox="1"/>
      </xdr:nvSpPr>
      <xdr:spPr>
        <a:xfrm>
          <a:off x="1784427" y="65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2794</xdr:rowOff>
    </xdr:from>
    <xdr:to>
      <xdr:col>1</xdr:col>
      <xdr:colOff>485775</xdr:colOff>
      <xdr:row>37</xdr:row>
      <xdr:rowOff>104394</xdr:rowOff>
    </xdr:to>
    <xdr:sp macro="" textlink="">
      <xdr:nvSpPr>
        <xdr:cNvPr id="88" name="円/楕円 87"/>
        <xdr:cNvSpPr/>
      </xdr:nvSpPr>
      <xdr:spPr>
        <a:xfrm>
          <a:off x="1079500" y="63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95521</xdr:rowOff>
    </xdr:from>
    <xdr:ext cx="469744" cy="259045"/>
    <xdr:sp macro="" textlink="">
      <xdr:nvSpPr>
        <xdr:cNvPr id="89" name="テキスト ボックス 88"/>
        <xdr:cNvSpPr txBox="1"/>
      </xdr:nvSpPr>
      <xdr:spPr>
        <a:xfrm>
          <a:off x="89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83861</xdr:rowOff>
    </xdr:from>
    <xdr:to>
      <xdr:col>6</xdr:col>
      <xdr:colOff>511175</xdr:colOff>
      <xdr:row>59</xdr:row>
      <xdr:rowOff>92966</xdr:rowOff>
    </xdr:to>
    <xdr:cxnSp macro="">
      <xdr:nvCxnSpPr>
        <xdr:cNvPr id="119" name="直線コネクタ 118"/>
        <xdr:cNvCxnSpPr/>
      </xdr:nvCxnSpPr>
      <xdr:spPr>
        <a:xfrm>
          <a:off x="3797300" y="10199411"/>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74823</xdr:rowOff>
    </xdr:from>
    <xdr:to>
      <xdr:col>5</xdr:col>
      <xdr:colOff>358775</xdr:colOff>
      <xdr:row>59</xdr:row>
      <xdr:rowOff>83861</xdr:rowOff>
    </xdr:to>
    <xdr:cxnSp macro="">
      <xdr:nvCxnSpPr>
        <xdr:cNvPr id="122" name="直線コネクタ 121"/>
        <xdr:cNvCxnSpPr/>
      </xdr:nvCxnSpPr>
      <xdr:spPr>
        <a:xfrm>
          <a:off x="2908300" y="10190373"/>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74823</xdr:rowOff>
    </xdr:from>
    <xdr:to>
      <xdr:col>4</xdr:col>
      <xdr:colOff>155575</xdr:colOff>
      <xdr:row>59</xdr:row>
      <xdr:rowOff>131669</xdr:rowOff>
    </xdr:to>
    <xdr:cxnSp macro="">
      <xdr:nvCxnSpPr>
        <xdr:cNvPr id="125" name="直線コネクタ 124"/>
        <xdr:cNvCxnSpPr/>
      </xdr:nvCxnSpPr>
      <xdr:spPr>
        <a:xfrm flipV="1">
          <a:off x="2019300" y="10190373"/>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131669</xdr:rowOff>
    </xdr:from>
    <xdr:to>
      <xdr:col>2</xdr:col>
      <xdr:colOff>638175</xdr:colOff>
      <xdr:row>59</xdr:row>
      <xdr:rowOff>131996</xdr:rowOff>
    </xdr:to>
    <xdr:cxnSp macro="">
      <xdr:nvCxnSpPr>
        <xdr:cNvPr id="128" name="直線コネクタ 127"/>
        <xdr:cNvCxnSpPr/>
      </xdr:nvCxnSpPr>
      <xdr:spPr>
        <a:xfrm flipV="1">
          <a:off x="1130300" y="1024721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42166</xdr:rowOff>
    </xdr:from>
    <xdr:to>
      <xdr:col>6</xdr:col>
      <xdr:colOff>561975</xdr:colOff>
      <xdr:row>59</xdr:row>
      <xdr:rowOff>143766</xdr:rowOff>
    </xdr:to>
    <xdr:sp macro="" textlink="">
      <xdr:nvSpPr>
        <xdr:cNvPr id="138" name="円/楕円 137"/>
        <xdr:cNvSpPr/>
      </xdr:nvSpPr>
      <xdr:spPr>
        <a:xfrm>
          <a:off x="4584700" y="101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128543</xdr:rowOff>
    </xdr:from>
    <xdr:ext cx="534377" cy="259045"/>
    <xdr:sp macro="" textlink="">
      <xdr:nvSpPr>
        <xdr:cNvPr id="139" name="総務費該当値テキスト"/>
        <xdr:cNvSpPr txBox="1"/>
      </xdr:nvSpPr>
      <xdr:spPr>
        <a:xfrm>
          <a:off x="4686300" y="100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33061</xdr:rowOff>
    </xdr:from>
    <xdr:to>
      <xdr:col>5</xdr:col>
      <xdr:colOff>409575</xdr:colOff>
      <xdr:row>59</xdr:row>
      <xdr:rowOff>134661</xdr:rowOff>
    </xdr:to>
    <xdr:sp macro="" textlink="">
      <xdr:nvSpPr>
        <xdr:cNvPr id="140" name="円/楕円 139"/>
        <xdr:cNvSpPr/>
      </xdr:nvSpPr>
      <xdr:spPr>
        <a:xfrm>
          <a:off x="3746500" y="101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125788</xdr:rowOff>
    </xdr:from>
    <xdr:ext cx="534377" cy="259045"/>
    <xdr:sp macro="" textlink="">
      <xdr:nvSpPr>
        <xdr:cNvPr id="141" name="テキスト ボックス 140"/>
        <xdr:cNvSpPr txBox="1"/>
      </xdr:nvSpPr>
      <xdr:spPr>
        <a:xfrm>
          <a:off x="3530111" y="102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24023</xdr:rowOff>
    </xdr:from>
    <xdr:to>
      <xdr:col>4</xdr:col>
      <xdr:colOff>206375</xdr:colOff>
      <xdr:row>59</xdr:row>
      <xdr:rowOff>125623</xdr:rowOff>
    </xdr:to>
    <xdr:sp macro="" textlink="">
      <xdr:nvSpPr>
        <xdr:cNvPr id="142" name="円/楕円 141"/>
        <xdr:cNvSpPr/>
      </xdr:nvSpPr>
      <xdr:spPr>
        <a:xfrm>
          <a:off x="2857500" y="101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116750</xdr:rowOff>
    </xdr:from>
    <xdr:ext cx="534377" cy="259045"/>
    <xdr:sp macro="" textlink="">
      <xdr:nvSpPr>
        <xdr:cNvPr id="143" name="テキスト ボックス 142"/>
        <xdr:cNvSpPr txBox="1"/>
      </xdr:nvSpPr>
      <xdr:spPr>
        <a:xfrm>
          <a:off x="2641111" y="102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80869</xdr:rowOff>
    </xdr:from>
    <xdr:to>
      <xdr:col>3</xdr:col>
      <xdr:colOff>3175</xdr:colOff>
      <xdr:row>60</xdr:row>
      <xdr:rowOff>11019</xdr:rowOff>
    </xdr:to>
    <xdr:sp macro="" textlink="">
      <xdr:nvSpPr>
        <xdr:cNvPr id="144" name="円/楕円 143"/>
        <xdr:cNvSpPr/>
      </xdr:nvSpPr>
      <xdr:spPr>
        <a:xfrm>
          <a:off x="1968500" y="101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2146</xdr:rowOff>
    </xdr:from>
    <xdr:ext cx="534377" cy="259045"/>
    <xdr:sp macro="" textlink="">
      <xdr:nvSpPr>
        <xdr:cNvPr id="145" name="テキスト ボックス 144"/>
        <xdr:cNvSpPr txBox="1"/>
      </xdr:nvSpPr>
      <xdr:spPr>
        <a:xfrm>
          <a:off x="1752111" y="102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81196</xdr:rowOff>
    </xdr:from>
    <xdr:to>
      <xdr:col>1</xdr:col>
      <xdr:colOff>485775</xdr:colOff>
      <xdr:row>60</xdr:row>
      <xdr:rowOff>11346</xdr:rowOff>
    </xdr:to>
    <xdr:sp macro="" textlink="">
      <xdr:nvSpPr>
        <xdr:cNvPr id="146" name="円/楕円 145"/>
        <xdr:cNvSpPr/>
      </xdr:nvSpPr>
      <xdr:spPr>
        <a:xfrm>
          <a:off x="1079500" y="101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60</xdr:row>
      <xdr:rowOff>2473</xdr:rowOff>
    </xdr:from>
    <xdr:ext cx="534377" cy="259045"/>
    <xdr:sp macro="" textlink="">
      <xdr:nvSpPr>
        <xdr:cNvPr id="147" name="テキスト ボックス 146"/>
        <xdr:cNvSpPr txBox="1"/>
      </xdr:nvSpPr>
      <xdr:spPr>
        <a:xfrm>
          <a:off x="863111" y="1028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66580</xdr:rowOff>
    </xdr:from>
    <xdr:to>
      <xdr:col>6</xdr:col>
      <xdr:colOff>511175</xdr:colOff>
      <xdr:row>78</xdr:row>
      <xdr:rowOff>66940</xdr:rowOff>
    </xdr:to>
    <xdr:cxnSp macro="">
      <xdr:nvCxnSpPr>
        <xdr:cNvPr id="179" name="直線コネクタ 178"/>
        <xdr:cNvCxnSpPr/>
      </xdr:nvCxnSpPr>
      <xdr:spPr>
        <a:xfrm>
          <a:off x="3797300" y="13439680"/>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66580</xdr:rowOff>
    </xdr:from>
    <xdr:to>
      <xdr:col>5</xdr:col>
      <xdr:colOff>358775</xdr:colOff>
      <xdr:row>78</xdr:row>
      <xdr:rowOff>73047</xdr:rowOff>
    </xdr:to>
    <xdr:cxnSp macro="">
      <xdr:nvCxnSpPr>
        <xdr:cNvPr id="182" name="直線コネクタ 181"/>
        <xdr:cNvCxnSpPr/>
      </xdr:nvCxnSpPr>
      <xdr:spPr>
        <a:xfrm flipV="1">
          <a:off x="2908300" y="13439680"/>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73047</xdr:rowOff>
    </xdr:from>
    <xdr:to>
      <xdr:col>4</xdr:col>
      <xdr:colOff>155575</xdr:colOff>
      <xdr:row>79</xdr:row>
      <xdr:rowOff>200</xdr:rowOff>
    </xdr:to>
    <xdr:cxnSp macro="">
      <xdr:nvCxnSpPr>
        <xdr:cNvPr id="185" name="直線コネクタ 184"/>
        <xdr:cNvCxnSpPr/>
      </xdr:nvCxnSpPr>
      <xdr:spPr>
        <a:xfrm flipV="1">
          <a:off x="2019300" y="13446147"/>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91661</xdr:rowOff>
    </xdr:from>
    <xdr:to>
      <xdr:col>2</xdr:col>
      <xdr:colOff>638175</xdr:colOff>
      <xdr:row>79</xdr:row>
      <xdr:rowOff>200</xdr:rowOff>
    </xdr:to>
    <xdr:cxnSp macro="">
      <xdr:nvCxnSpPr>
        <xdr:cNvPr id="188" name="直線コネクタ 187"/>
        <xdr:cNvCxnSpPr/>
      </xdr:nvCxnSpPr>
      <xdr:spPr>
        <a:xfrm>
          <a:off x="1130300" y="13464761"/>
          <a:ext cx="889000" cy="7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16140</xdr:rowOff>
    </xdr:from>
    <xdr:to>
      <xdr:col>6</xdr:col>
      <xdr:colOff>561975</xdr:colOff>
      <xdr:row>78</xdr:row>
      <xdr:rowOff>117740</xdr:rowOff>
    </xdr:to>
    <xdr:sp macro="" textlink="">
      <xdr:nvSpPr>
        <xdr:cNvPr id="198" name="円/楕円 197"/>
        <xdr:cNvSpPr/>
      </xdr:nvSpPr>
      <xdr:spPr>
        <a:xfrm>
          <a:off x="4584700" y="133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102517</xdr:rowOff>
    </xdr:from>
    <xdr:ext cx="599010" cy="259045"/>
    <xdr:sp macro="" textlink="">
      <xdr:nvSpPr>
        <xdr:cNvPr id="199" name="民生費該当値テキスト"/>
        <xdr:cNvSpPr txBox="1"/>
      </xdr:nvSpPr>
      <xdr:spPr>
        <a:xfrm>
          <a:off x="4686300" y="133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15780</xdr:rowOff>
    </xdr:from>
    <xdr:to>
      <xdr:col>5</xdr:col>
      <xdr:colOff>409575</xdr:colOff>
      <xdr:row>78</xdr:row>
      <xdr:rowOff>117380</xdr:rowOff>
    </xdr:to>
    <xdr:sp macro="" textlink="">
      <xdr:nvSpPr>
        <xdr:cNvPr id="200" name="円/楕円 199"/>
        <xdr:cNvSpPr/>
      </xdr:nvSpPr>
      <xdr:spPr>
        <a:xfrm>
          <a:off x="3746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108507</xdr:rowOff>
    </xdr:from>
    <xdr:ext cx="599010" cy="259045"/>
    <xdr:sp macro="" textlink="">
      <xdr:nvSpPr>
        <xdr:cNvPr id="201" name="テキスト ボックス 200"/>
        <xdr:cNvSpPr txBox="1"/>
      </xdr:nvSpPr>
      <xdr:spPr>
        <a:xfrm>
          <a:off x="3497794" y="134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22247</xdr:rowOff>
    </xdr:from>
    <xdr:to>
      <xdr:col>4</xdr:col>
      <xdr:colOff>206375</xdr:colOff>
      <xdr:row>78</xdr:row>
      <xdr:rowOff>123847</xdr:rowOff>
    </xdr:to>
    <xdr:sp macro="" textlink="">
      <xdr:nvSpPr>
        <xdr:cNvPr id="202" name="円/楕円 201"/>
        <xdr:cNvSpPr/>
      </xdr:nvSpPr>
      <xdr:spPr>
        <a:xfrm>
          <a:off x="2857500" y="13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114974</xdr:rowOff>
    </xdr:from>
    <xdr:ext cx="599010" cy="259045"/>
    <xdr:sp macro="" textlink="">
      <xdr:nvSpPr>
        <xdr:cNvPr id="203" name="テキスト ボックス 202"/>
        <xdr:cNvSpPr txBox="1"/>
      </xdr:nvSpPr>
      <xdr:spPr>
        <a:xfrm>
          <a:off x="2608794" y="1348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120850</xdr:rowOff>
    </xdr:from>
    <xdr:to>
      <xdr:col>3</xdr:col>
      <xdr:colOff>3175</xdr:colOff>
      <xdr:row>79</xdr:row>
      <xdr:rowOff>51000</xdr:rowOff>
    </xdr:to>
    <xdr:sp macro="" textlink="">
      <xdr:nvSpPr>
        <xdr:cNvPr id="204" name="円/楕円 203"/>
        <xdr:cNvSpPr/>
      </xdr:nvSpPr>
      <xdr:spPr>
        <a:xfrm>
          <a:off x="1968500" y="134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42127</xdr:rowOff>
    </xdr:from>
    <xdr:ext cx="534377" cy="259045"/>
    <xdr:sp macro="" textlink="">
      <xdr:nvSpPr>
        <xdr:cNvPr id="205" name="テキスト ボックス 204"/>
        <xdr:cNvSpPr txBox="1"/>
      </xdr:nvSpPr>
      <xdr:spPr>
        <a:xfrm>
          <a:off x="1752111" y="135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40861</xdr:rowOff>
    </xdr:from>
    <xdr:to>
      <xdr:col>1</xdr:col>
      <xdr:colOff>485775</xdr:colOff>
      <xdr:row>78</xdr:row>
      <xdr:rowOff>142461</xdr:rowOff>
    </xdr:to>
    <xdr:sp macro="" textlink="">
      <xdr:nvSpPr>
        <xdr:cNvPr id="206" name="円/楕円 205"/>
        <xdr:cNvSpPr/>
      </xdr:nvSpPr>
      <xdr:spPr>
        <a:xfrm>
          <a:off x="1079500" y="134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133588</xdr:rowOff>
    </xdr:from>
    <xdr:ext cx="599010" cy="259045"/>
    <xdr:sp macro="" textlink="">
      <xdr:nvSpPr>
        <xdr:cNvPr id="207" name="テキスト ボックス 206"/>
        <xdr:cNvSpPr txBox="1"/>
      </xdr:nvSpPr>
      <xdr:spPr>
        <a:xfrm>
          <a:off x="830794" y="135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107516</xdr:rowOff>
    </xdr:from>
    <xdr:to>
      <xdr:col>6</xdr:col>
      <xdr:colOff>511175</xdr:colOff>
      <xdr:row>96</xdr:row>
      <xdr:rowOff>109835</xdr:rowOff>
    </xdr:to>
    <xdr:cxnSp macro="">
      <xdr:nvCxnSpPr>
        <xdr:cNvPr id="239" name="直線コネクタ 238"/>
        <xdr:cNvCxnSpPr/>
      </xdr:nvCxnSpPr>
      <xdr:spPr>
        <a:xfrm>
          <a:off x="3797300" y="1656671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88526</xdr:rowOff>
    </xdr:from>
    <xdr:to>
      <xdr:col>5</xdr:col>
      <xdr:colOff>358775</xdr:colOff>
      <xdr:row>96</xdr:row>
      <xdr:rowOff>107516</xdr:rowOff>
    </xdr:to>
    <xdr:cxnSp macro="">
      <xdr:nvCxnSpPr>
        <xdr:cNvPr id="242" name="直線コネクタ 241"/>
        <xdr:cNvCxnSpPr/>
      </xdr:nvCxnSpPr>
      <xdr:spPr>
        <a:xfrm>
          <a:off x="2908300" y="16547726"/>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51233</xdr:rowOff>
    </xdr:from>
    <xdr:to>
      <xdr:col>4</xdr:col>
      <xdr:colOff>155575</xdr:colOff>
      <xdr:row>96</xdr:row>
      <xdr:rowOff>88526</xdr:rowOff>
    </xdr:to>
    <xdr:cxnSp macro="">
      <xdr:nvCxnSpPr>
        <xdr:cNvPr id="245" name="直線コネクタ 244"/>
        <xdr:cNvCxnSpPr/>
      </xdr:nvCxnSpPr>
      <xdr:spPr>
        <a:xfrm>
          <a:off x="2019300" y="16510433"/>
          <a:ext cx="8890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51233</xdr:rowOff>
    </xdr:from>
    <xdr:to>
      <xdr:col>2</xdr:col>
      <xdr:colOff>638175</xdr:colOff>
      <xdr:row>96</xdr:row>
      <xdr:rowOff>88019</xdr:rowOff>
    </xdr:to>
    <xdr:cxnSp macro="">
      <xdr:nvCxnSpPr>
        <xdr:cNvPr id="248" name="直線コネクタ 247"/>
        <xdr:cNvCxnSpPr/>
      </xdr:nvCxnSpPr>
      <xdr:spPr>
        <a:xfrm flipV="1">
          <a:off x="1130300" y="16510433"/>
          <a:ext cx="889000" cy="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59035</xdr:rowOff>
    </xdr:from>
    <xdr:to>
      <xdr:col>6</xdr:col>
      <xdr:colOff>561975</xdr:colOff>
      <xdr:row>96</xdr:row>
      <xdr:rowOff>160635</xdr:rowOff>
    </xdr:to>
    <xdr:sp macro="" textlink="">
      <xdr:nvSpPr>
        <xdr:cNvPr id="258" name="円/楕円 257"/>
        <xdr:cNvSpPr/>
      </xdr:nvSpPr>
      <xdr:spPr>
        <a:xfrm>
          <a:off x="4584700" y="16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81912</xdr:rowOff>
    </xdr:from>
    <xdr:ext cx="534377" cy="259045"/>
    <xdr:sp macro="" textlink="">
      <xdr:nvSpPr>
        <xdr:cNvPr id="259" name="衛生費該当値テキスト"/>
        <xdr:cNvSpPr txBox="1"/>
      </xdr:nvSpPr>
      <xdr:spPr>
        <a:xfrm>
          <a:off x="4686300" y="163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56716</xdr:rowOff>
    </xdr:from>
    <xdr:to>
      <xdr:col>5</xdr:col>
      <xdr:colOff>409575</xdr:colOff>
      <xdr:row>96</xdr:row>
      <xdr:rowOff>158316</xdr:rowOff>
    </xdr:to>
    <xdr:sp macro="" textlink="">
      <xdr:nvSpPr>
        <xdr:cNvPr id="260" name="円/楕円 259"/>
        <xdr:cNvSpPr/>
      </xdr:nvSpPr>
      <xdr:spPr>
        <a:xfrm>
          <a:off x="3746500" y="165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3393</xdr:rowOff>
    </xdr:from>
    <xdr:ext cx="534377" cy="259045"/>
    <xdr:sp macro="" textlink="">
      <xdr:nvSpPr>
        <xdr:cNvPr id="261" name="テキスト ボックス 260"/>
        <xdr:cNvSpPr txBox="1"/>
      </xdr:nvSpPr>
      <xdr:spPr>
        <a:xfrm>
          <a:off x="3530111" y="162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37726</xdr:rowOff>
    </xdr:from>
    <xdr:to>
      <xdr:col>4</xdr:col>
      <xdr:colOff>206375</xdr:colOff>
      <xdr:row>96</xdr:row>
      <xdr:rowOff>139326</xdr:rowOff>
    </xdr:to>
    <xdr:sp macro="" textlink="">
      <xdr:nvSpPr>
        <xdr:cNvPr id="262" name="円/楕円 261"/>
        <xdr:cNvSpPr/>
      </xdr:nvSpPr>
      <xdr:spPr>
        <a:xfrm>
          <a:off x="2857500" y="164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155853</xdr:rowOff>
    </xdr:from>
    <xdr:ext cx="534377" cy="259045"/>
    <xdr:sp macro="" textlink="">
      <xdr:nvSpPr>
        <xdr:cNvPr id="263" name="テキスト ボックス 262"/>
        <xdr:cNvSpPr txBox="1"/>
      </xdr:nvSpPr>
      <xdr:spPr>
        <a:xfrm>
          <a:off x="2641111" y="162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433</xdr:rowOff>
    </xdr:from>
    <xdr:to>
      <xdr:col>3</xdr:col>
      <xdr:colOff>3175</xdr:colOff>
      <xdr:row>96</xdr:row>
      <xdr:rowOff>102033</xdr:rowOff>
    </xdr:to>
    <xdr:sp macro="" textlink="">
      <xdr:nvSpPr>
        <xdr:cNvPr id="264" name="円/楕円 263"/>
        <xdr:cNvSpPr/>
      </xdr:nvSpPr>
      <xdr:spPr>
        <a:xfrm>
          <a:off x="1968500" y="164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118560</xdr:rowOff>
    </xdr:from>
    <xdr:ext cx="534377" cy="259045"/>
    <xdr:sp macro="" textlink="">
      <xdr:nvSpPr>
        <xdr:cNvPr id="265" name="テキスト ボックス 264"/>
        <xdr:cNvSpPr txBox="1"/>
      </xdr:nvSpPr>
      <xdr:spPr>
        <a:xfrm>
          <a:off x="1752111" y="162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37219</xdr:rowOff>
    </xdr:from>
    <xdr:to>
      <xdr:col>1</xdr:col>
      <xdr:colOff>485775</xdr:colOff>
      <xdr:row>96</xdr:row>
      <xdr:rowOff>138819</xdr:rowOff>
    </xdr:to>
    <xdr:sp macro="" textlink="">
      <xdr:nvSpPr>
        <xdr:cNvPr id="266" name="円/楕円 265"/>
        <xdr:cNvSpPr/>
      </xdr:nvSpPr>
      <xdr:spPr>
        <a:xfrm>
          <a:off x="1079500" y="164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155346</xdr:rowOff>
    </xdr:from>
    <xdr:ext cx="534377" cy="259045"/>
    <xdr:sp macro="" textlink="">
      <xdr:nvSpPr>
        <xdr:cNvPr id="267" name="テキスト ボックス 266"/>
        <xdr:cNvSpPr txBox="1"/>
      </xdr:nvSpPr>
      <xdr:spPr>
        <a:xfrm>
          <a:off x="863111" y="162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91313</xdr:rowOff>
    </xdr:from>
    <xdr:to>
      <xdr:col>15</xdr:col>
      <xdr:colOff>180340</xdr:colOff>
      <xdr:row>39</xdr:row>
      <xdr:rowOff>44450</xdr:rowOff>
    </xdr:to>
    <xdr:cxnSp macro="">
      <xdr:nvCxnSpPr>
        <xdr:cNvPr id="291" name="直線コネクタ 290"/>
        <xdr:cNvCxnSpPr/>
      </xdr:nvCxnSpPr>
      <xdr:spPr>
        <a:xfrm flipV="1">
          <a:off x="10475595" y="5749163"/>
          <a:ext cx="1270" cy="98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37990</xdr:rowOff>
    </xdr:from>
    <xdr:ext cx="469744" cy="259045"/>
    <xdr:sp macro="" textlink="">
      <xdr:nvSpPr>
        <xdr:cNvPr id="294" name="労働費最大値テキスト"/>
        <xdr:cNvSpPr txBox="1"/>
      </xdr:nvSpPr>
      <xdr:spPr>
        <a:xfrm>
          <a:off x="10528300" y="55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33</xdr:row>
      <xdr:rowOff>91313</xdr:rowOff>
    </xdr:from>
    <xdr:to>
      <xdr:col>15</xdr:col>
      <xdr:colOff>269875</xdr:colOff>
      <xdr:row>33</xdr:row>
      <xdr:rowOff>91313</xdr:rowOff>
    </xdr:to>
    <xdr:cxnSp macro="">
      <xdr:nvCxnSpPr>
        <xdr:cNvPr id="295" name="直線コネクタ 294"/>
        <xdr:cNvCxnSpPr/>
      </xdr:nvCxnSpPr>
      <xdr:spPr>
        <a:xfrm>
          <a:off x="10388600" y="574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49530</xdr:rowOff>
    </xdr:from>
    <xdr:to>
      <xdr:col>15</xdr:col>
      <xdr:colOff>180975</xdr:colOff>
      <xdr:row>33</xdr:row>
      <xdr:rowOff>91313</xdr:rowOff>
    </xdr:to>
    <xdr:cxnSp macro="">
      <xdr:nvCxnSpPr>
        <xdr:cNvPr id="296" name="直線コネクタ 295"/>
        <xdr:cNvCxnSpPr/>
      </xdr:nvCxnSpPr>
      <xdr:spPr>
        <a:xfrm>
          <a:off x="9639300" y="5707380"/>
          <a:ext cx="8382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156735</xdr:rowOff>
    </xdr:from>
    <xdr:ext cx="469744" cy="259045"/>
    <xdr:sp macro="" textlink="">
      <xdr:nvSpPr>
        <xdr:cNvPr id="297" name="労働費平均値テキスト"/>
        <xdr:cNvSpPr txBox="1"/>
      </xdr:nvSpPr>
      <xdr:spPr>
        <a:xfrm>
          <a:off x="10528300" y="6500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6858</xdr:rowOff>
    </xdr:from>
    <xdr:to>
      <xdr:col>15</xdr:col>
      <xdr:colOff>231775</xdr:colOff>
      <xdr:row>38</xdr:row>
      <xdr:rowOff>108458</xdr:rowOff>
    </xdr:to>
    <xdr:sp macro="" textlink="">
      <xdr:nvSpPr>
        <xdr:cNvPr id="298" name="フローチャート : 判断 297"/>
        <xdr:cNvSpPr/>
      </xdr:nvSpPr>
      <xdr:spPr>
        <a:xfrm>
          <a:off x="10426700" y="65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78232</xdr:rowOff>
    </xdr:from>
    <xdr:to>
      <xdr:col>14</xdr:col>
      <xdr:colOff>28575</xdr:colOff>
      <xdr:row>33</xdr:row>
      <xdr:rowOff>49530</xdr:rowOff>
    </xdr:to>
    <xdr:cxnSp macro="">
      <xdr:nvCxnSpPr>
        <xdr:cNvPr id="299" name="直線コネクタ 298"/>
        <xdr:cNvCxnSpPr/>
      </xdr:nvCxnSpPr>
      <xdr:spPr>
        <a:xfrm>
          <a:off x="8750300" y="5564632"/>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124841</xdr:rowOff>
    </xdr:from>
    <xdr:to>
      <xdr:col>14</xdr:col>
      <xdr:colOff>79375</xdr:colOff>
      <xdr:row>38</xdr:row>
      <xdr:rowOff>54990</xdr:rowOff>
    </xdr:to>
    <xdr:sp macro="" textlink="">
      <xdr:nvSpPr>
        <xdr:cNvPr id="300" name="フローチャート : 判断 299"/>
        <xdr:cNvSpPr/>
      </xdr:nvSpPr>
      <xdr:spPr>
        <a:xfrm>
          <a:off x="9588500" y="6468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46118</xdr:rowOff>
    </xdr:from>
    <xdr:ext cx="469744" cy="259045"/>
    <xdr:sp macro="" textlink="">
      <xdr:nvSpPr>
        <xdr:cNvPr id="301" name="テキスト ボックス 300"/>
        <xdr:cNvSpPr txBox="1"/>
      </xdr:nvSpPr>
      <xdr:spPr>
        <a:xfrm>
          <a:off x="9404427" y="656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123190</xdr:rowOff>
    </xdr:from>
    <xdr:to>
      <xdr:col>12</xdr:col>
      <xdr:colOff>511175</xdr:colOff>
      <xdr:row>32</xdr:row>
      <xdr:rowOff>78232</xdr:rowOff>
    </xdr:to>
    <xdr:cxnSp macro="">
      <xdr:nvCxnSpPr>
        <xdr:cNvPr id="302" name="直線コネクタ 301"/>
        <xdr:cNvCxnSpPr/>
      </xdr:nvCxnSpPr>
      <xdr:spPr>
        <a:xfrm>
          <a:off x="7861300" y="5438140"/>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41148</xdr:rowOff>
    </xdr:from>
    <xdr:to>
      <xdr:col>12</xdr:col>
      <xdr:colOff>561975</xdr:colOff>
      <xdr:row>37</xdr:row>
      <xdr:rowOff>142748</xdr:rowOff>
    </xdr:to>
    <xdr:sp macro="" textlink="">
      <xdr:nvSpPr>
        <xdr:cNvPr id="303" name="フローチャート : 判断 302"/>
        <xdr:cNvSpPr/>
      </xdr:nvSpPr>
      <xdr:spPr>
        <a:xfrm>
          <a:off x="8699500" y="63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133875</xdr:rowOff>
    </xdr:from>
    <xdr:ext cx="469744" cy="259045"/>
    <xdr:sp macro="" textlink="">
      <xdr:nvSpPr>
        <xdr:cNvPr id="304" name="テキスト ボックス 303"/>
        <xdr:cNvSpPr txBox="1"/>
      </xdr:nvSpPr>
      <xdr:spPr>
        <a:xfrm>
          <a:off x="8515427" y="647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64008</xdr:rowOff>
    </xdr:from>
    <xdr:to>
      <xdr:col>11</xdr:col>
      <xdr:colOff>307975</xdr:colOff>
      <xdr:row>31</xdr:row>
      <xdr:rowOff>123190</xdr:rowOff>
    </xdr:to>
    <xdr:cxnSp macro="">
      <xdr:nvCxnSpPr>
        <xdr:cNvPr id="305" name="直線コネクタ 304"/>
        <xdr:cNvCxnSpPr/>
      </xdr:nvCxnSpPr>
      <xdr:spPr>
        <a:xfrm>
          <a:off x="6972300" y="5378958"/>
          <a:ext cx="8890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163703</xdr:rowOff>
    </xdr:from>
    <xdr:to>
      <xdr:col>11</xdr:col>
      <xdr:colOff>358775</xdr:colOff>
      <xdr:row>37</xdr:row>
      <xdr:rowOff>93853</xdr:rowOff>
    </xdr:to>
    <xdr:sp macro="" textlink="">
      <xdr:nvSpPr>
        <xdr:cNvPr id="306" name="フローチャート : 判断 305"/>
        <xdr:cNvSpPr/>
      </xdr:nvSpPr>
      <xdr:spPr>
        <a:xfrm>
          <a:off x="7810500" y="633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84980</xdr:rowOff>
    </xdr:from>
    <xdr:ext cx="469744" cy="259045"/>
    <xdr:sp macro="" textlink="">
      <xdr:nvSpPr>
        <xdr:cNvPr id="307" name="テキスト ボックス 306"/>
        <xdr:cNvSpPr txBox="1"/>
      </xdr:nvSpPr>
      <xdr:spPr>
        <a:xfrm>
          <a:off x="7626427" y="64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147828</xdr:rowOff>
    </xdr:from>
    <xdr:to>
      <xdr:col>10</xdr:col>
      <xdr:colOff>155575</xdr:colOff>
      <xdr:row>36</xdr:row>
      <xdr:rowOff>77978</xdr:rowOff>
    </xdr:to>
    <xdr:sp macro="" textlink="">
      <xdr:nvSpPr>
        <xdr:cNvPr id="308" name="フローチャート : 判断 307"/>
        <xdr:cNvSpPr/>
      </xdr:nvSpPr>
      <xdr:spPr>
        <a:xfrm>
          <a:off x="6921500" y="61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69105</xdr:rowOff>
    </xdr:from>
    <xdr:ext cx="469744" cy="259045"/>
    <xdr:sp macro="" textlink="">
      <xdr:nvSpPr>
        <xdr:cNvPr id="309" name="テキスト ボックス 308"/>
        <xdr:cNvSpPr txBox="1"/>
      </xdr:nvSpPr>
      <xdr:spPr>
        <a:xfrm>
          <a:off x="6737427"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40513</xdr:rowOff>
    </xdr:from>
    <xdr:to>
      <xdr:col>15</xdr:col>
      <xdr:colOff>231775</xdr:colOff>
      <xdr:row>33</xdr:row>
      <xdr:rowOff>142113</xdr:rowOff>
    </xdr:to>
    <xdr:sp macro="" textlink="">
      <xdr:nvSpPr>
        <xdr:cNvPr id="315" name="円/楕円 314"/>
        <xdr:cNvSpPr/>
      </xdr:nvSpPr>
      <xdr:spPr>
        <a:xfrm>
          <a:off x="10426700" y="5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164990</xdr:rowOff>
    </xdr:from>
    <xdr:ext cx="469744" cy="259045"/>
    <xdr:sp macro="" textlink="">
      <xdr:nvSpPr>
        <xdr:cNvPr id="316" name="労働費該当値テキスト"/>
        <xdr:cNvSpPr txBox="1"/>
      </xdr:nvSpPr>
      <xdr:spPr>
        <a:xfrm>
          <a:off x="10528300" y="565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170180</xdr:rowOff>
    </xdr:from>
    <xdr:to>
      <xdr:col>14</xdr:col>
      <xdr:colOff>79375</xdr:colOff>
      <xdr:row>33</xdr:row>
      <xdr:rowOff>100330</xdr:rowOff>
    </xdr:to>
    <xdr:sp macro="" textlink="">
      <xdr:nvSpPr>
        <xdr:cNvPr id="317" name="円/楕円 316"/>
        <xdr:cNvSpPr/>
      </xdr:nvSpPr>
      <xdr:spPr>
        <a:xfrm>
          <a:off x="9588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116857</xdr:rowOff>
    </xdr:from>
    <xdr:ext cx="469744" cy="259045"/>
    <xdr:sp macro="" textlink="">
      <xdr:nvSpPr>
        <xdr:cNvPr id="318" name="テキスト ボックス 317"/>
        <xdr:cNvSpPr txBox="1"/>
      </xdr:nvSpPr>
      <xdr:spPr>
        <a:xfrm>
          <a:off x="9404427"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27432</xdr:rowOff>
    </xdr:from>
    <xdr:to>
      <xdr:col>12</xdr:col>
      <xdr:colOff>561975</xdr:colOff>
      <xdr:row>32</xdr:row>
      <xdr:rowOff>129032</xdr:rowOff>
    </xdr:to>
    <xdr:sp macro="" textlink="">
      <xdr:nvSpPr>
        <xdr:cNvPr id="319" name="円/楕円 318"/>
        <xdr:cNvSpPr/>
      </xdr:nvSpPr>
      <xdr:spPr>
        <a:xfrm>
          <a:off x="8699500" y="55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145559</xdr:rowOff>
    </xdr:from>
    <xdr:ext cx="469744" cy="259045"/>
    <xdr:sp macro="" textlink="">
      <xdr:nvSpPr>
        <xdr:cNvPr id="320" name="テキスト ボックス 319"/>
        <xdr:cNvSpPr txBox="1"/>
      </xdr:nvSpPr>
      <xdr:spPr>
        <a:xfrm>
          <a:off x="8515427" y="52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72390</xdr:rowOff>
    </xdr:from>
    <xdr:to>
      <xdr:col>11</xdr:col>
      <xdr:colOff>358775</xdr:colOff>
      <xdr:row>32</xdr:row>
      <xdr:rowOff>2540</xdr:rowOff>
    </xdr:to>
    <xdr:sp macro="" textlink="">
      <xdr:nvSpPr>
        <xdr:cNvPr id="321" name="円/楕円 320"/>
        <xdr:cNvSpPr/>
      </xdr:nvSpPr>
      <xdr:spPr>
        <a:xfrm>
          <a:off x="7810500" y="53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19067</xdr:rowOff>
    </xdr:from>
    <xdr:ext cx="534377" cy="259045"/>
    <xdr:sp macro="" textlink="">
      <xdr:nvSpPr>
        <xdr:cNvPr id="322" name="テキスト ボックス 321"/>
        <xdr:cNvSpPr txBox="1"/>
      </xdr:nvSpPr>
      <xdr:spPr>
        <a:xfrm>
          <a:off x="7594111" y="51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13208</xdr:rowOff>
    </xdr:from>
    <xdr:to>
      <xdr:col>10</xdr:col>
      <xdr:colOff>155575</xdr:colOff>
      <xdr:row>31</xdr:row>
      <xdr:rowOff>114808</xdr:rowOff>
    </xdr:to>
    <xdr:sp macro="" textlink="">
      <xdr:nvSpPr>
        <xdr:cNvPr id="323" name="円/楕円 322"/>
        <xdr:cNvSpPr/>
      </xdr:nvSpPr>
      <xdr:spPr>
        <a:xfrm>
          <a:off x="6921500" y="53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131335</xdr:rowOff>
    </xdr:from>
    <xdr:ext cx="534377" cy="259045"/>
    <xdr:sp macro="" textlink="">
      <xdr:nvSpPr>
        <xdr:cNvPr id="324" name="テキスト ボックス 323"/>
        <xdr:cNvSpPr txBox="1"/>
      </xdr:nvSpPr>
      <xdr:spPr>
        <a:xfrm>
          <a:off x="6705111"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59995</xdr:rowOff>
    </xdr:from>
    <xdr:to>
      <xdr:col>15</xdr:col>
      <xdr:colOff>180975</xdr:colOff>
      <xdr:row>58</xdr:row>
      <xdr:rowOff>87096</xdr:rowOff>
    </xdr:to>
    <xdr:cxnSp macro="">
      <xdr:nvCxnSpPr>
        <xdr:cNvPr id="353" name="直線コネクタ 352"/>
        <xdr:cNvCxnSpPr/>
      </xdr:nvCxnSpPr>
      <xdr:spPr>
        <a:xfrm flipV="1">
          <a:off x="9639300" y="10004095"/>
          <a:ext cx="8382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79057</xdr:rowOff>
    </xdr:from>
    <xdr:to>
      <xdr:col>14</xdr:col>
      <xdr:colOff>28575</xdr:colOff>
      <xdr:row>58</xdr:row>
      <xdr:rowOff>87096</xdr:rowOff>
    </xdr:to>
    <xdr:cxnSp macro="">
      <xdr:nvCxnSpPr>
        <xdr:cNvPr id="356" name="直線コネクタ 355"/>
        <xdr:cNvCxnSpPr/>
      </xdr:nvCxnSpPr>
      <xdr:spPr>
        <a:xfrm>
          <a:off x="8750300" y="10023157"/>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74257</xdr:rowOff>
    </xdr:from>
    <xdr:to>
      <xdr:col>12</xdr:col>
      <xdr:colOff>511175</xdr:colOff>
      <xdr:row>58</xdr:row>
      <xdr:rowOff>79057</xdr:rowOff>
    </xdr:to>
    <xdr:cxnSp macro="">
      <xdr:nvCxnSpPr>
        <xdr:cNvPr id="359" name="直線コネクタ 358"/>
        <xdr:cNvCxnSpPr/>
      </xdr:nvCxnSpPr>
      <xdr:spPr>
        <a:xfrm>
          <a:off x="7861300" y="1001835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97117</xdr:rowOff>
    </xdr:from>
    <xdr:to>
      <xdr:col>11</xdr:col>
      <xdr:colOff>307975</xdr:colOff>
      <xdr:row>58</xdr:row>
      <xdr:rowOff>74257</xdr:rowOff>
    </xdr:to>
    <xdr:cxnSp macro="">
      <xdr:nvCxnSpPr>
        <xdr:cNvPr id="362" name="直線コネクタ 361"/>
        <xdr:cNvCxnSpPr/>
      </xdr:nvCxnSpPr>
      <xdr:spPr>
        <a:xfrm>
          <a:off x="6972300" y="986976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9195</xdr:rowOff>
    </xdr:from>
    <xdr:to>
      <xdr:col>15</xdr:col>
      <xdr:colOff>231775</xdr:colOff>
      <xdr:row>58</xdr:row>
      <xdr:rowOff>110795</xdr:rowOff>
    </xdr:to>
    <xdr:sp macro="" textlink="">
      <xdr:nvSpPr>
        <xdr:cNvPr id="372" name="円/楕円 371"/>
        <xdr:cNvSpPr/>
      </xdr:nvSpPr>
      <xdr:spPr>
        <a:xfrm>
          <a:off x="10426700" y="99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95572</xdr:rowOff>
    </xdr:from>
    <xdr:ext cx="534377" cy="259045"/>
    <xdr:sp macro="" textlink="">
      <xdr:nvSpPr>
        <xdr:cNvPr id="373" name="農林水産業費該当値テキスト"/>
        <xdr:cNvSpPr txBox="1"/>
      </xdr:nvSpPr>
      <xdr:spPr>
        <a:xfrm>
          <a:off x="10528300" y="98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36296</xdr:rowOff>
    </xdr:from>
    <xdr:to>
      <xdr:col>14</xdr:col>
      <xdr:colOff>79375</xdr:colOff>
      <xdr:row>58</xdr:row>
      <xdr:rowOff>137896</xdr:rowOff>
    </xdr:to>
    <xdr:sp macro="" textlink="">
      <xdr:nvSpPr>
        <xdr:cNvPr id="374" name="円/楕円 373"/>
        <xdr:cNvSpPr/>
      </xdr:nvSpPr>
      <xdr:spPr>
        <a:xfrm>
          <a:off x="9588500" y="99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129023</xdr:rowOff>
    </xdr:from>
    <xdr:ext cx="534377" cy="259045"/>
    <xdr:sp macro="" textlink="">
      <xdr:nvSpPr>
        <xdr:cNvPr id="375" name="テキスト ボックス 374"/>
        <xdr:cNvSpPr txBox="1"/>
      </xdr:nvSpPr>
      <xdr:spPr>
        <a:xfrm>
          <a:off x="9372111" y="100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28257</xdr:rowOff>
    </xdr:from>
    <xdr:to>
      <xdr:col>12</xdr:col>
      <xdr:colOff>561975</xdr:colOff>
      <xdr:row>58</xdr:row>
      <xdr:rowOff>129857</xdr:rowOff>
    </xdr:to>
    <xdr:sp macro="" textlink="">
      <xdr:nvSpPr>
        <xdr:cNvPr id="376" name="円/楕円 375"/>
        <xdr:cNvSpPr/>
      </xdr:nvSpPr>
      <xdr:spPr>
        <a:xfrm>
          <a:off x="8699500" y="99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120984</xdr:rowOff>
    </xdr:from>
    <xdr:ext cx="534377" cy="259045"/>
    <xdr:sp macro="" textlink="">
      <xdr:nvSpPr>
        <xdr:cNvPr id="377" name="テキスト ボックス 376"/>
        <xdr:cNvSpPr txBox="1"/>
      </xdr:nvSpPr>
      <xdr:spPr>
        <a:xfrm>
          <a:off x="8483111" y="100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23457</xdr:rowOff>
    </xdr:from>
    <xdr:to>
      <xdr:col>11</xdr:col>
      <xdr:colOff>358775</xdr:colOff>
      <xdr:row>58</xdr:row>
      <xdr:rowOff>125057</xdr:rowOff>
    </xdr:to>
    <xdr:sp macro="" textlink="">
      <xdr:nvSpPr>
        <xdr:cNvPr id="378" name="円/楕円 377"/>
        <xdr:cNvSpPr/>
      </xdr:nvSpPr>
      <xdr:spPr>
        <a:xfrm>
          <a:off x="7810500" y="99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116184</xdr:rowOff>
    </xdr:from>
    <xdr:ext cx="534377" cy="259045"/>
    <xdr:sp macro="" textlink="">
      <xdr:nvSpPr>
        <xdr:cNvPr id="379" name="テキスト ボックス 378"/>
        <xdr:cNvSpPr txBox="1"/>
      </xdr:nvSpPr>
      <xdr:spPr>
        <a:xfrm>
          <a:off x="7594111" y="100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46317</xdr:rowOff>
    </xdr:from>
    <xdr:to>
      <xdr:col>10</xdr:col>
      <xdr:colOff>155575</xdr:colOff>
      <xdr:row>57</xdr:row>
      <xdr:rowOff>147917</xdr:rowOff>
    </xdr:to>
    <xdr:sp macro="" textlink="">
      <xdr:nvSpPr>
        <xdr:cNvPr id="380" name="円/楕円 379"/>
        <xdr:cNvSpPr/>
      </xdr:nvSpPr>
      <xdr:spPr>
        <a:xfrm>
          <a:off x="6921500" y="9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139044</xdr:rowOff>
    </xdr:from>
    <xdr:ext cx="534377" cy="259045"/>
    <xdr:sp macro="" textlink="">
      <xdr:nvSpPr>
        <xdr:cNvPr id="381" name="テキスト ボックス 380"/>
        <xdr:cNvSpPr txBox="1"/>
      </xdr:nvSpPr>
      <xdr:spPr>
        <a:xfrm>
          <a:off x="6705111" y="99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68911</xdr:rowOff>
    </xdr:from>
    <xdr:to>
      <xdr:col>15</xdr:col>
      <xdr:colOff>180975</xdr:colOff>
      <xdr:row>78</xdr:row>
      <xdr:rowOff>126975</xdr:rowOff>
    </xdr:to>
    <xdr:cxnSp macro="">
      <xdr:nvCxnSpPr>
        <xdr:cNvPr id="410" name="直線コネクタ 409"/>
        <xdr:cNvCxnSpPr/>
      </xdr:nvCxnSpPr>
      <xdr:spPr>
        <a:xfrm flipV="1">
          <a:off x="9639300" y="13442011"/>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126975</xdr:rowOff>
    </xdr:from>
    <xdr:to>
      <xdr:col>14</xdr:col>
      <xdr:colOff>28575</xdr:colOff>
      <xdr:row>78</xdr:row>
      <xdr:rowOff>132614</xdr:rowOff>
    </xdr:to>
    <xdr:cxnSp macro="">
      <xdr:nvCxnSpPr>
        <xdr:cNvPr id="413" name="直線コネクタ 412"/>
        <xdr:cNvCxnSpPr/>
      </xdr:nvCxnSpPr>
      <xdr:spPr>
        <a:xfrm flipV="1">
          <a:off x="8750300" y="1350007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57823</xdr:rowOff>
    </xdr:from>
    <xdr:to>
      <xdr:col>12</xdr:col>
      <xdr:colOff>511175</xdr:colOff>
      <xdr:row>78</xdr:row>
      <xdr:rowOff>132614</xdr:rowOff>
    </xdr:to>
    <xdr:cxnSp macro="">
      <xdr:nvCxnSpPr>
        <xdr:cNvPr id="416" name="直線コネクタ 415"/>
        <xdr:cNvCxnSpPr/>
      </xdr:nvCxnSpPr>
      <xdr:spPr>
        <a:xfrm>
          <a:off x="7861300" y="13430923"/>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57823</xdr:rowOff>
    </xdr:from>
    <xdr:to>
      <xdr:col>11</xdr:col>
      <xdr:colOff>307975</xdr:colOff>
      <xdr:row>78</xdr:row>
      <xdr:rowOff>126442</xdr:rowOff>
    </xdr:to>
    <xdr:cxnSp macro="">
      <xdr:nvCxnSpPr>
        <xdr:cNvPr id="419" name="直線コネクタ 418"/>
        <xdr:cNvCxnSpPr/>
      </xdr:nvCxnSpPr>
      <xdr:spPr>
        <a:xfrm flipV="1">
          <a:off x="6972300" y="13430923"/>
          <a:ext cx="8890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18111</xdr:rowOff>
    </xdr:from>
    <xdr:to>
      <xdr:col>15</xdr:col>
      <xdr:colOff>231775</xdr:colOff>
      <xdr:row>78</xdr:row>
      <xdr:rowOff>119711</xdr:rowOff>
    </xdr:to>
    <xdr:sp macro="" textlink="">
      <xdr:nvSpPr>
        <xdr:cNvPr id="429" name="円/楕円 428"/>
        <xdr:cNvSpPr/>
      </xdr:nvSpPr>
      <xdr:spPr>
        <a:xfrm>
          <a:off x="104267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104488</xdr:rowOff>
    </xdr:from>
    <xdr:ext cx="469744" cy="259045"/>
    <xdr:sp macro="" textlink="">
      <xdr:nvSpPr>
        <xdr:cNvPr id="430" name="商工費該当値テキスト"/>
        <xdr:cNvSpPr txBox="1"/>
      </xdr:nvSpPr>
      <xdr:spPr>
        <a:xfrm>
          <a:off x="10528300" y="133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76175</xdr:rowOff>
    </xdr:from>
    <xdr:to>
      <xdr:col>14</xdr:col>
      <xdr:colOff>79375</xdr:colOff>
      <xdr:row>79</xdr:row>
      <xdr:rowOff>6325</xdr:rowOff>
    </xdr:to>
    <xdr:sp macro="" textlink="">
      <xdr:nvSpPr>
        <xdr:cNvPr id="431" name="円/楕円 430"/>
        <xdr:cNvSpPr/>
      </xdr:nvSpPr>
      <xdr:spPr>
        <a:xfrm>
          <a:off x="9588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168902</xdr:rowOff>
    </xdr:from>
    <xdr:ext cx="469744" cy="259045"/>
    <xdr:sp macro="" textlink="">
      <xdr:nvSpPr>
        <xdr:cNvPr id="432" name="テキスト ボックス 431"/>
        <xdr:cNvSpPr txBox="1"/>
      </xdr:nvSpPr>
      <xdr:spPr>
        <a:xfrm>
          <a:off x="9404427"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81814</xdr:rowOff>
    </xdr:from>
    <xdr:to>
      <xdr:col>12</xdr:col>
      <xdr:colOff>561975</xdr:colOff>
      <xdr:row>79</xdr:row>
      <xdr:rowOff>11964</xdr:rowOff>
    </xdr:to>
    <xdr:sp macro="" textlink="">
      <xdr:nvSpPr>
        <xdr:cNvPr id="433" name="円/楕円 432"/>
        <xdr:cNvSpPr/>
      </xdr:nvSpPr>
      <xdr:spPr>
        <a:xfrm>
          <a:off x="8699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3091</xdr:rowOff>
    </xdr:from>
    <xdr:ext cx="469744" cy="259045"/>
    <xdr:sp macro="" textlink="">
      <xdr:nvSpPr>
        <xdr:cNvPr id="434" name="テキスト ボックス 433"/>
        <xdr:cNvSpPr txBox="1"/>
      </xdr:nvSpPr>
      <xdr:spPr>
        <a:xfrm>
          <a:off x="8515427"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7023</xdr:rowOff>
    </xdr:from>
    <xdr:to>
      <xdr:col>11</xdr:col>
      <xdr:colOff>358775</xdr:colOff>
      <xdr:row>78</xdr:row>
      <xdr:rowOff>108623</xdr:rowOff>
    </xdr:to>
    <xdr:sp macro="" textlink="">
      <xdr:nvSpPr>
        <xdr:cNvPr id="435" name="円/楕円 434"/>
        <xdr:cNvSpPr/>
      </xdr:nvSpPr>
      <xdr:spPr>
        <a:xfrm>
          <a:off x="7810500" y="133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99750</xdr:rowOff>
    </xdr:from>
    <xdr:ext cx="469744" cy="259045"/>
    <xdr:sp macro="" textlink="">
      <xdr:nvSpPr>
        <xdr:cNvPr id="436" name="テキスト ボックス 435"/>
        <xdr:cNvSpPr txBox="1"/>
      </xdr:nvSpPr>
      <xdr:spPr>
        <a:xfrm>
          <a:off x="7626427" y="134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75642</xdr:rowOff>
    </xdr:from>
    <xdr:to>
      <xdr:col>10</xdr:col>
      <xdr:colOff>155575</xdr:colOff>
      <xdr:row>79</xdr:row>
      <xdr:rowOff>5792</xdr:rowOff>
    </xdr:to>
    <xdr:sp macro="" textlink="">
      <xdr:nvSpPr>
        <xdr:cNvPr id="437" name="円/楕円 436"/>
        <xdr:cNvSpPr/>
      </xdr:nvSpPr>
      <xdr:spPr>
        <a:xfrm>
          <a:off x="6921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168369</xdr:rowOff>
    </xdr:from>
    <xdr:ext cx="469744" cy="259045"/>
    <xdr:sp macro="" textlink="">
      <xdr:nvSpPr>
        <xdr:cNvPr id="438" name="テキスト ボックス 437"/>
        <xdr:cNvSpPr txBox="1"/>
      </xdr:nvSpPr>
      <xdr:spPr>
        <a:xfrm>
          <a:off x="6737427"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123782</xdr:rowOff>
    </xdr:from>
    <xdr:to>
      <xdr:col>15</xdr:col>
      <xdr:colOff>180975</xdr:colOff>
      <xdr:row>98</xdr:row>
      <xdr:rowOff>7386</xdr:rowOff>
    </xdr:to>
    <xdr:cxnSp macro="">
      <xdr:nvCxnSpPr>
        <xdr:cNvPr id="467" name="直線コネクタ 466"/>
        <xdr:cNvCxnSpPr/>
      </xdr:nvCxnSpPr>
      <xdr:spPr>
        <a:xfrm>
          <a:off x="9639300" y="16754432"/>
          <a:ext cx="8382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98247</xdr:rowOff>
    </xdr:from>
    <xdr:to>
      <xdr:col>14</xdr:col>
      <xdr:colOff>28575</xdr:colOff>
      <xdr:row>97</xdr:row>
      <xdr:rowOff>123782</xdr:rowOff>
    </xdr:to>
    <xdr:cxnSp macro="">
      <xdr:nvCxnSpPr>
        <xdr:cNvPr id="470" name="直線コネクタ 469"/>
        <xdr:cNvCxnSpPr/>
      </xdr:nvCxnSpPr>
      <xdr:spPr>
        <a:xfrm>
          <a:off x="8750300" y="16728897"/>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72179</xdr:rowOff>
    </xdr:from>
    <xdr:to>
      <xdr:col>12</xdr:col>
      <xdr:colOff>511175</xdr:colOff>
      <xdr:row>97</xdr:row>
      <xdr:rowOff>98247</xdr:rowOff>
    </xdr:to>
    <xdr:cxnSp macro="">
      <xdr:nvCxnSpPr>
        <xdr:cNvPr id="473" name="直線コネクタ 472"/>
        <xdr:cNvCxnSpPr/>
      </xdr:nvCxnSpPr>
      <xdr:spPr>
        <a:xfrm>
          <a:off x="7861300" y="16702829"/>
          <a:ext cx="889000" cy="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22687</xdr:rowOff>
    </xdr:from>
    <xdr:to>
      <xdr:col>11</xdr:col>
      <xdr:colOff>307975</xdr:colOff>
      <xdr:row>97</xdr:row>
      <xdr:rowOff>72179</xdr:rowOff>
    </xdr:to>
    <xdr:cxnSp macro="">
      <xdr:nvCxnSpPr>
        <xdr:cNvPr id="476" name="直線コネクタ 475"/>
        <xdr:cNvCxnSpPr/>
      </xdr:nvCxnSpPr>
      <xdr:spPr>
        <a:xfrm>
          <a:off x="6972300" y="16653337"/>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128036</xdr:rowOff>
    </xdr:from>
    <xdr:to>
      <xdr:col>15</xdr:col>
      <xdr:colOff>231775</xdr:colOff>
      <xdr:row>98</xdr:row>
      <xdr:rowOff>58186</xdr:rowOff>
    </xdr:to>
    <xdr:sp macro="" textlink="">
      <xdr:nvSpPr>
        <xdr:cNvPr id="486" name="円/楕円 485"/>
        <xdr:cNvSpPr/>
      </xdr:nvSpPr>
      <xdr:spPr>
        <a:xfrm>
          <a:off x="10426700" y="167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42963</xdr:rowOff>
    </xdr:from>
    <xdr:ext cx="534377" cy="259045"/>
    <xdr:sp macro="" textlink="">
      <xdr:nvSpPr>
        <xdr:cNvPr id="487" name="土木費該当値テキスト"/>
        <xdr:cNvSpPr txBox="1"/>
      </xdr:nvSpPr>
      <xdr:spPr>
        <a:xfrm>
          <a:off x="10528300" y="166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72982</xdr:rowOff>
    </xdr:from>
    <xdr:to>
      <xdr:col>14</xdr:col>
      <xdr:colOff>79375</xdr:colOff>
      <xdr:row>98</xdr:row>
      <xdr:rowOff>3132</xdr:rowOff>
    </xdr:to>
    <xdr:sp macro="" textlink="">
      <xdr:nvSpPr>
        <xdr:cNvPr id="488" name="円/楕円 487"/>
        <xdr:cNvSpPr/>
      </xdr:nvSpPr>
      <xdr:spPr>
        <a:xfrm>
          <a:off x="9588500" y="167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165709</xdr:rowOff>
    </xdr:from>
    <xdr:ext cx="534377" cy="259045"/>
    <xdr:sp macro="" textlink="">
      <xdr:nvSpPr>
        <xdr:cNvPr id="489" name="テキスト ボックス 488"/>
        <xdr:cNvSpPr txBox="1"/>
      </xdr:nvSpPr>
      <xdr:spPr>
        <a:xfrm>
          <a:off x="9372111" y="167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47447</xdr:rowOff>
    </xdr:from>
    <xdr:to>
      <xdr:col>12</xdr:col>
      <xdr:colOff>561975</xdr:colOff>
      <xdr:row>97</xdr:row>
      <xdr:rowOff>149047</xdr:rowOff>
    </xdr:to>
    <xdr:sp macro="" textlink="">
      <xdr:nvSpPr>
        <xdr:cNvPr id="490" name="円/楕円 489"/>
        <xdr:cNvSpPr/>
      </xdr:nvSpPr>
      <xdr:spPr>
        <a:xfrm>
          <a:off x="8699500" y="166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140174</xdr:rowOff>
    </xdr:from>
    <xdr:ext cx="534377" cy="259045"/>
    <xdr:sp macro="" textlink="">
      <xdr:nvSpPr>
        <xdr:cNvPr id="491" name="テキスト ボックス 490"/>
        <xdr:cNvSpPr txBox="1"/>
      </xdr:nvSpPr>
      <xdr:spPr>
        <a:xfrm>
          <a:off x="8483111" y="167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21379</xdr:rowOff>
    </xdr:from>
    <xdr:to>
      <xdr:col>11</xdr:col>
      <xdr:colOff>358775</xdr:colOff>
      <xdr:row>97</xdr:row>
      <xdr:rowOff>122979</xdr:rowOff>
    </xdr:to>
    <xdr:sp macro="" textlink="">
      <xdr:nvSpPr>
        <xdr:cNvPr id="492" name="円/楕円 491"/>
        <xdr:cNvSpPr/>
      </xdr:nvSpPr>
      <xdr:spPr>
        <a:xfrm>
          <a:off x="7810500" y="166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114106</xdr:rowOff>
    </xdr:from>
    <xdr:ext cx="534377" cy="259045"/>
    <xdr:sp macro="" textlink="">
      <xdr:nvSpPr>
        <xdr:cNvPr id="493" name="テキスト ボックス 492"/>
        <xdr:cNvSpPr txBox="1"/>
      </xdr:nvSpPr>
      <xdr:spPr>
        <a:xfrm>
          <a:off x="7594111" y="1674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143337</xdr:rowOff>
    </xdr:from>
    <xdr:to>
      <xdr:col>10</xdr:col>
      <xdr:colOff>155575</xdr:colOff>
      <xdr:row>97</xdr:row>
      <xdr:rowOff>73487</xdr:rowOff>
    </xdr:to>
    <xdr:sp macro="" textlink="">
      <xdr:nvSpPr>
        <xdr:cNvPr id="494" name="円/楕円 493"/>
        <xdr:cNvSpPr/>
      </xdr:nvSpPr>
      <xdr:spPr>
        <a:xfrm>
          <a:off x="6921500" y="1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64614</xdr:rowOff>
    </xdr:from>
    <xdr:ext cx="534377" cy="259045"/>
    <xdr:sp macro="" textlink="">
      <xdr:nvSpPr>
        <xdr:cNvPr id="495" name="テキスト ボックス 494"/>
        <xdr:cNvSpPr txBox="1"/>
      </xdr:nvSpPr>
      <xdr:spPr>
        <a:xfrm>
          <a:off x="6705111" y="166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114878</xdr:rowOff>
    </xdr:from>
    <xdr:to>
      <xdr:col>23</xdr:col>
      <xdr:colOff>517525</xdr:colOff>
      <xdr:row>36</xdr:row>
      <xdr:rowOff>162636</xdr:rowOff>
    </xdr:to>
    <xdr:cxnSp macro="">
      <xdr:nvCxnSpPr>
        <xdr:cNvPr id="524" name="直線コネクタ 523"/>
        <xdr:cNvCxnSpPr/>
      </xdr:nvCxnSpPr>
      <xdr:spPr>
        <a:xfrm flipV="1">
          <a:off x="15481300" y="6287078"/>
          <a:ext cx="8382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61347</xdr:rowOff>
    </xdr:from>
    <xdr:to>
      <xdr:col>22</xdr:col>
      <xdr:colOff>365125</xdr:colOff>
      <xdr:row>36</xdr:row>
      <xdr:rowOff>162636</xdr:rowOff>
    </xdr:to>
    <xdr:cxnSp macro="">
      <xdr:nvCxnSpPr>
        <xdr:cNvPr id="527" name="直線コネクタ 526"/>
        <xdr:cNvCxnSpPr/>
      </xdr:nvCxnSpPr>
      <xdr:spPr>
        <a:xfrm>
          <a:off x="14592300" y="6233547"/>
          <a:ext cx="8890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61347</xdr:rowOff>
    </xdr:from>
    <xdr:to>
      <xdr:col>21</xdr:col>
      <xdr:colOff>161925</xdr:colOff>
      <xdr:row>36</xdr:row>
      <xdr:rowOff>151683</xdr:rowOff>
    </xdr:to>
    <xdr:cxnSp macro="">
      <xdr:nvCxnSpPr>
        <xdr:cNvPr id="530" name="直線コネクタ 529"/>
        <xdr:cNvCxnSpPr/>
      </xdr:nvCxnSpPr>
      <xdr:spPr>
        <a:xfrm flipV="1">
          <a:off x="13703300" y="6233547"/>
          <a:ext cx="889000" cy="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151683</xdr:rowOff>
    </xdr:from>
    <xdr:to>
      <xdr:col>19</xdr:col>
      <xdr:colOff>644525</xdr:colOff>
      <xdr:row>37</xdr:row>
      <xdr:rowOff>54375</xdr:rowOff>
    </xdr:to>
    <xdr:cxnSp macro="">
      <xdr:nvCxnSpPr>
        <xdr:cNvPr id="533" name="直線コネクタ 532"/>
        <xdr:cNvCxnSpPr/>
      </xdr:nvCxnSpPr>
      <xdr:spPr>
        <a:xfrm flipV="1">
          <a:off x="12814300" y="6323883"/>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64078</xdr:rowOff>
    </xdr:from>
    <xdr:to>
      <xdr:col>23</xdr:col>
      <xdr:colOff>568325</xdr:colOff>
      <xdr:row>36</xdr:row>
      <xdr:rowOff>165678</xdr:rowOff>
    </xdr:to>
    <xdr:sp macro="" textlink="">
      <xdr:nvSpPr>
        <xdr:cNvPr id="543" name="円/楕円 542"/>
        <xdr:cNvSpPr/>
      </xdr:nvSpPr>
      <xdr:spPr>
        <a:xfrm>
          <a:off x="16268700" y="62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42505</xdr:rowOff>
    </xdr:from>
    <xdr:ext cx="534377" cy="259045"/>
    <xdr:sp macro="" textlink="">
      <xdr:nvSpPr>
        <xdr:cNvPr id="544" name="消防費該当値テキスト"/>
        <xdr:cNvSpPr txBox="1"/>
      </xdr:nvSpPr>
      <xdr:spPr>
        <a:xfrm>
          <a:off x="16370300" y="62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111836</xdr:rowOff>
    </xdr:from>
    <xdr:to>
      <xdr:col>22</xdr:col>
      <xdr:colOff>415925</xdr:colOff>
      <xdr:row>37</xdr:row>
      <xdr:rowOff>41986</xdr:rowOff>
    </xdr:to>
    <xdr:sp macro="" textlink="">
      <xdr:nvSpPr>
        <xdr:cNvPr id="545" name="円/楕円 544"/>
        <xdr:cNvSpPr/>
      </xdr:nvSpPr>
      <xdr:spPr>
        <a:xfrm>
          <a:off x="15430500" y="6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33113</xdr:rowOff>
    </xdr:from>
    <xdr:ext cx="534377" cy="259045"/>
    <xdr:sp macro="" textlink="">
      <xdr:nvSpPr>
        <xdr:cNvPr id="546" name="テキスト ボックス 545"/>
        <xdr:cNvSpPr txBox="1"/>
      </xdr:nvSpPr>
      <xdr:spPr>
        <a:xfrm>
          <a:off x="15214111" y="63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10547</xdr:rowOff>
    </xdr:from>
    <xdr:to>
      <xdr:col>21</xdr:col>
      <xdr:colOff>212725</xdr:colOff>
      <xdr:row>36</xdr:row>
      <xdr:rowOff>112147</xdr:rowOff>
    </xdr:to>
    <xdr:sp macro="" textlink="">
      <xdr:nvSpPr>
        <xdr:cNvPr id="547" name="円/楕円 546"/>
        <xdr:cNvSpPr/>
      </xdr:nvSpPr>
      <xdr:spPr>
        <a:xfrm>
          <a:off x="14541500" y="61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128674</xdr:rowOff>
    </xdr:from>
    <xdr:ext cx="534377" cy="259045"/>
    <xdr:sp macro="" textlink="">
      <xdr:nvSpPr>
        <xdr:cNvPr id="548" name="テキスト ボックス 547"/>
        <xdr:cNvSpPr txBox="1"/>
      </xdr:nvSpPr>
      <xdr:spPr>
        <a:xfrm>
          <a:off x="14325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100883</xdr:rowOff>
    </xdr:from>
    <xdr:to>
      <xdr:col>20</xdr:col>
      <xdr:colOff>9525</xdr:colOff>
      <xdr:row>37</xdr:row>
      <xdr:rowOff>31033</xdr:rowOff>
    </xdr:to>
    <xdr:sp macro="" textlink="">
      <xdr:nvSpPr>
        <xdr:cNvPr id="549" name="円/楕円 548"/>
        <xdr:cNvSpPr/>
      </xdr:nvSpPr>
      <xdr:spPr>
        <a:xfrm>
          <a:off x="13652500" y="62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22160</xdr:rowOff>
    </xdr:from>
    <xdr:ext cx="534377" cy="259045"/>
    <xdr:sp macro="" textlink="">
      <xdr:nvSpPr>
        <xdr:cNvPr id="550" name="テキスト ボックス 549"/>
        <xdr:cNvSpPr txBox="1"/>
      </xdr:nvSpPr>
      <xdr:spPr>
        <a:xfrm>
          <a:off x="13436111" y="63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3575</xdr:rowOff>
    </xdr:from>
    <xdr:to>
      <xdr:col>18</xdr:col>
      <xdr:colOff>492125</xdr:colOff>
      <xdr:row>37</xdr:row>
      <xdr:rowOff>105175</xdr:rowOff>
    </xdr:to>
    <xdr:sp macro="" textlink="">
      <xdr:nvSpPr>
        <xdr:cNvPr id="551" name="円/楕円 550"/>
        <xdr:cNvSpPr/>
      </xdr:nvSpPr>
      <xdr:spPr>
        <a:xfrm>
          <a:off x="12763500" y="63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96302</xdr:rowOff>
    </xdr:from>
    <xdr:ext cx="534377" cy="259045"/>
    <xdr:sp macro="" textlink="">
      <xdr:nvSpPr>
        <xdr:cNvPr id="552" name="テキスト ボックス 551"/>
        <xdr:cNvSpPr txBox="1"/>
      </xdr:nvSpPr>
      <xdr:spPr>
        <a:xfrm>
          <a:off x="12547111" y="64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46464</xdr:rowOff>
    </xdr:from>
    <xdr:to>
      <xdr:col>23</xdr:col>
      <xdr:colOff>517525</xdr:colOff>
      <xdr:row>57</xdr:row>
      <xdr:rowOff>82338</xdr:rowOff>
    </xdr:to>
    <xdr:cxnSp macro="">
      <xdr:nvCxnSpPr>
        <xdr:cNvPr id="584" name="直線コネクタ 583"/>
        <xdr:cNvCxnSpPr/>
      </xdr:nvCxnSpPr>
      <xdr:spPr>
        <a:xfrm flipV="1">
          <a:off x="15481300" y="9819114"/>
          <a:ext cx="8382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82338</xdr:rowOff>
    </xdr:from>
    <xdr:to>
      <xdr:col>22</xdr:col>
      <xdr:colOff>365125</xdr:colOff>
      <xdr:row>57</xdr:row>
      <xdr:rowOff>105100</xdr:rowOff>
    </xdr:to>
    <xdr:cxnSp macro="">
      <xdr:nvCxnSpPr>
        <xdr:cNvPr id="587" name="直線コネクタ 586"/>
        <xdr:cNvCxnSpPr/>
      </xdr:nvCxnSpPr>
      <xdr:spPr>
        <a:xfrm flipV="1">
          <a:off x="14592300" y="9854988"/>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105100</xdr:rowOff>
    </xdr:from>
    <xdr:to>
      <xdr:col>21</xdr:col>
      <xdr:colOff>161925</xdr:colOff>
      <xdr:row>58</xdr:row>
      <xdr:rowOff>77847</xdr:rowOff>
    </xdr:to>
    <xdr:cxnSp macro="">
      <xdr:nvCxnSpPr>
        <xdr:cNvPr id="590" name="直線コネクタ 589"/>
        <xdr:cNvCxnSpPr/>
      </xdr:nvCxnSpPr>
      <xdr:spPr>
        <a:xfrm flipV="1">
          <a:off x="13703300" y="9877750"/>
          <a:ext cx="889000" cy="1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86306</xdr:rowOff>
    </xdr:from>
    <xdr:to>
      <xdr:col>19</xdr:col>
      <xdr:colOff>644525</xdr:colOff>
      <xdr:row>58</xdr:row>
      <xdr:rowOff>77847</xdr:rowOff>
    </xdr:to>
    <xdr:cxnSp macro="">
      <xdr:nvCxnSpPr>
        <xdr:cNvPr id="593" name="直線コネクタ 592"/>
        <xdr:cNvCxnSpPr/>
      </xdr:nvCxnSpPr>
      <xdr:spPr>
        <a:xfrm>
          <a:off x="12814300" y="9858956"/>
          <a:ext cx="889000" cy="1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167114</xdr:rowOff>
    </xdr:from>
    <xdr:to>
      <xdr:col>23</xdr:col>
      <xdr:colOff>568325</xdr:colOff>
      <xdr:row>57</xdr:row>
      <xdr:rowOff>97264</xdr:rowOff>
    </xdr:to>
    <xdr:sp macro="" textlink="">
      <xdr:nvSpPr>
        <xdr:cNvPr id="603" name="円/楕円 602"/>
        <xdr:cNvSpPr/>
      </xdr:nvSpPr>
      <xdr:spPr>
        <a:xfrm>
          <a:off x="16268700" y="9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145541</xdr:rowOff>
    </xdr:from>
    <xdr:ext cx="534377" cy="259045"/>
    <xdr:sp macro="" textlink="">
      <xdr:nvSpPr>
        <xdr:cNvPr id="604" name="教育費該当値テキスト"/>
        <xdr:cNvSpPr txBox="1"/>
      </xdr:nvSpPr>
      <xdr:spPr>
        <a:xfrm>
          <a:off x="16370300" y="97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31538</xdr:rowOff>
    </xdr:from>
    <xdr:to>
      <xdr:col>22</xdr:col>
      <xdr:colOff>415925</xdr:colOff>
      <xdr:row>57</xdr:row>
      <xdr:rowOff>133138</xdr:rowOff>
    </xdr:to>
    <xdr:sp macro="" textlink="">
      <xdr:nvSpPr>
        <xdr:cNvPr id="605" name="円/楕円 604"/>
        <xdr:cNvSpPr/>
      </xdr:nvSpPr>
      <xdr:spPr>
        <a:xfrm>
          <a:off x="15430500" y="98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124265</xdr:rowOff>
    </xdr:from>
    <xdr:ext cx="534377" cy="259045"/>
    <xdr:sp macro="" textlink="">
      <xdr:nvSpPr>
        <xdr:cNvPr id="606" name="テキスト ボックス 605"/>
        <xdr:cNvSpPr txBox="1"/>
      </xdr:nvSpPr>
      <xdr:spPr>
        <a:xfrm>
          <a:off x="15214111" y="98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54300</xdr:rowOff>
    </xdr:from>
    <xdr:to>
      <xdr:col>21</xdr:col>
      <xdr:colOff>212725</xdr:colOff>
      <xdr:row>57</xdr:row>
      <xdr:rowOff>155900</xdr:rowOff>
    </xdr:to>
    <xdr:sp macro="" textlink="">
      <xdr:nvSpPr>
        <xdr:cNvPr id="607" name="円/楕円 606"/>
        <xdr:cNvSpPr/>
      </xdr:nvSpPr>
      <xdr:spPr>
        <a:xfrm>
          <a:off x="14541500" y="98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147027</xdr:rowOff>
    </xdr:from>
    <xdr:ext cx="534377" cy="259045"/>
    <xdr:sp macro="" textlink="">
      <xdr:nvSpPr>
        <xdr:cNvPr id="608" name="テキスト ボックス 607"/>
        <xdr:cNvSpPr txBox="1"/>
      </xdr:nvSpPr>
      <xdr:spPr>
        <a:xfrm>
          <a:off x="14325111" y="99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27047</xdr:rowOff>
    </xdr:from>
    <xdr:to>
      <xdr:col>20</xdr:col>
      <xdr:colOff>9525</xdr:colOff>
      <xdr:row>58</xdr:row>
      <xdr:rowOff>128647</xdr:rowOff>
    </xdr:to>
    <xdr:sp macro="" textlink="">
      <xdr:nvSpPr>
        <xdr:cNvPr id="609" name="円/楕円 608"/>
        <xdr:cNvSpPr/>
      </xdr:nvSpPr>
      <xdr:spPr>
        <a:xfrm>
          <a:off x="13652500" y="99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119774</xdr:rowOff>
    </xdr:from>
    <xdr:ext cx="534377" cy="259045"/>
    <xdr:sp macro="" textlink="">
      <xdr:nvSpPr>
        <xdr:cNvPr id="610" name="テキスト ボックス 609"/>
        <xdr:cNvSpPr txBox="1"/>
      </xdr:nvSpPr>
      <xdr:spPr>
        <a:xfrm>
          <a:off x="13436111" y="10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35506</xdr:rowOff>
    </xdr:from>
    <xdr:to>
      <xdr:col>18</xdr:col>
      <xdr:colOff>492125</xdr:colOff>
      <xdr:row>57</xdr:row>
      <xdr:rowOff>137106</xdr:rowOff>
    </xdr:to>
    <xdr:sp macro="" textlink="">
      <xdr:nvSpPr>
        <xdr:cNvPr id="611" name="円/楕円 610"/>
        <xdr:cNvSpPr/>
      </xdr:nvSpPr>
      <xdr:spPr>
        <a:xfrm>
          <a:off x="12763500" y="98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128233</xdr:rowOff>
    </xdr:from>
    <xdr:ext cx="534377" cy="259045"/>
    <xdr:sp macro="" textlink="">
      <xdr:nvSpPr>
        <xdr:cNvPr id="612" name="テキスト ボックス 611"/>
        <xdr:cNvSpPr txBox="1"/>
      </xdr:nvSpPr>
      <xdr:spPr>
        <a:xfrm>
          <a:off x="12547111" y="99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92838</xdr:rowOff>
    </xdr:from>
    <xdr:to>
      <xdr:col>23</xdr:col>
      <xdr:colOff>517525</xdr:colOff>
      <xdr:row>78</xdr:row>
      <xdr:rowOff>125161</xdr:rowOff>
    </xdr:to>
    <xdr:cxnSp macro="">
      <xdr:nvCxnSpPr>
        <xdr:cNvPr id="639" name="直線コネクタ 638"/>
        <xdr:cNvCxnSpPr/>
      </xdr:nvCxnSpPr>
      <xdr:spPr>
        <a:xfrm>
          <a:off x="15481300" y="13465938"/>
          <a:ext cx="8382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76972</xdr:rowOff>
    </xdr:from>
    <xdr:to>
      <xdr:col>22</xdr:col>
      <xdr:colOff>365125</xdr:colOff>
      <xdr:row>78</xdr:row>
      <xdr:rowOff>92838</xdr:rowOff>
    </xdr:to>
    <xdr:cxnSp macro="">
      <xdr:nvCxnSpPr>
        <xdr:cNvPr id="642" name="直線コネクタ 641"/>
        <xdr:cNvCxnSpPr/>
      </xdr:nvCxnSpPr>
      <xdr:spPr>
        <a:xfrm>
          <a:off x="14592300" y="13450072"/>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76972</xdr:rowOff>
    </xdr:from>
    <xdr:to>
      <xdr:col>21</xdr:col>
      <xdr:colOff>161925</xdr:colOff>
      <xdr:row>78</xdr:row>
      <xdr:rowOff>116429</xdr:rowOff>
    </xdr:to>
    <xdr:cxnSp macro="">
      <xdr:nvCxnSpPr>
        <xdr:cNvPr id="645" name="直線コネクタ 644"/>
        <xdr:cNvCxnSpPr/>
      </xdr:nvCxnSpPr>
      <xdr:spPr>
        <a:xfrm flipV="1">
          <a:off x="13703300" y="13450072"/>
          <a:ext cx="8890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54569</xdr:rowOff>
    </xdr:from>
    <xdr:to>
      <xdr:col>19</xdr:col>
      <xdr:colOff>644525</xdr:colOff>
      <xdr:row>78</xdr:row>
      <xdr:rowOff>116429</xdr:rowOff>
    </xdr:to>
    <xdr:cxnSp macro="">
      <xdr:nvCxnSpPr>
        <xdr:cNvPr id="648" name="直線コネクタ 647"/>
        <xdr:cNvCxnSpPr/>
      </xdr:nvCxnSpPr>
      <xdr:spPr>
        <a:xfrm>
          <a:off x="12814300" y="13427669"/>
          <a:ext cx="889000" cy="6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74361</xdr:rowOff>
    </xdr:from>
    <xdr:to>
      <xdr:col>23</xdr:col>
      <xdr:colOff>568325</xdr:colOff>
      <xdr:row>79</xdr:row>
      <xdr:rowOff>4511</xdr:rowOff>
    </xdr:to>
    <xdr:sp macro="" textlink="">
      <xdr:nvSpPr>
        <xdr:cNvPr id="658" name="円/楕円 657"/>
        <xdr:cNvSpPr/>
      </xdr:nvSpPr>
      <xdr:spPr>
        <a:xfrm>
          <a:off x="16268700" y="134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160738</xdr:rowOff>
    </xdr:from>
    <xdr:ext cx="378565" cy="259045"/>
    <xdr:sp macro="" textlink="">
      <xdr:nvSpPr>
        <xdr:cNvPr id="659" name="災害復旧費該当値テキスト"/>
        <xdr:cNvSpPr txBox="1"/>
      </xdr:nvSpPr>
      <xdr:spPr>
        <a:xfrm>
          <a:off x="16370300" y="1336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42038</xdr:rowOff>
    </xdr:from>
    <xdr:to>
      <xdr:col>22</xdr:col>
      <xdr:colOff>415925</xdr:colOff>
      <xdr:row>78</xdr:row>
      <xdr:rowOff>143638</xdr:rowOff>
    </xdr:to>
    <xdr:sp macro="" textlink="">
      <xdr:nvSpPr>
        <xdr:cNvPr id="660" name="円/楕円 659"/>
        <xdr:cNvSpPr/>
      </xdr:nvSpPr>
      <xdr:spPr>
        <a:xfrm>
          <a:off x="15430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134765</xdr:rowOff>
    </xdr:from>
    <xdr:ext cx="469744" cy="259045"/>
    <xdr:sp macro="" textlink="">
      <xdr:nvSpPr>
        <xdr:cNvPr id="661" name="テキスト ボックス 660"/>
        <xdr:cNvSpPr txBox="1"/>
      </xdr:nvSpPr>
      <xdr:spPr>
        <a:xfrm>
          <a:off x="15246427"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26172</xdr:rowOff>
    </xdr:from>
    <xdr:to>
      <xdr:col>21</xdr:col>
      <xdr:colOff>212725</xdr:colOff>
      <xdr:row>78</xdr:row>
      <xdr:rowOff>127772</xdr:rowOff>
    </xdr:to>
    <xdr:sp macro="" textlink="">
      <xdr:nvSpPr>
        <xdr:cNvPr id="662" name="円/楕円 661"/>
        <xdr:cNvSpPr/>
      </xdr:nvSpPr>
      <xdr:spPr>
        <a:xfrm>
          <a:off x="14541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118899</xdr:rowOff>
    </xdr:from>
    <xdr:ext cx="469744" cy="259045"/>
    <xdr:sp macro="" textlink="">
      <xdr:nvSpPr>
        <xdr:cNvPr id="663" name="テキスト ボックス 662"/>
        <xdr:cNvSpPr txBox="1"/>
      </xdr:nvSpPr>
      <xdr:spPr>
        <a:xfrm>
          <a:off x="14357427"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65629</xdr:rowOff>
    </xdr:from>
    <xdr:to>
      <xdr:col>20</xdr:col>
      <xdr:colOff>9525</xdr:colOff>
      <xdr:row>78</xdr:row>
      <xdr:rowOff>167229</xdr:rowOff>
    </xdr:to>
    <xdr:sp macro="" textlink="">
      <xdr:nvSpPr>
        <xdr:cNvPr id="664" name="円/楕円 663"/>
        <xdr:cNvSpPr/>
      </xdr:nvSpPr>
      <xdr:spPr>
        <a:xfrm>
          <a:off x="13652500" y="134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158356</xdr:rowOff>
    </xdr:from>
    <xdr:ext cx="378565" cy="259045"/>
    <xdr:sp macro="" textlink="">
      <xdr:nvSpPr>
        <xdr:cNvPr id="665" name="テキスト ボックス 664"/>
        <xdr:cNvSpPr txBox="1"/>
      </xdr:nvSpPr>
      <xdr:spPr>
        <a:xfrm>
          <a:off x="13514017" y="1353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3769</xdr:rowOff>
    </xdr:from>
    <xdr:to>
      <xdr:col>18</xdr:col>
      <xdr:colOff>492125</xdr:colOff>
      <xdr:row>78</xdr:row>
      <xdr:rowOff>105369</xdr:rowOff>
    </xdr:to>
    <xdr:sp macro="" textlink="">
      <xdr:nvSpPr>
        <xdr:cNvPr id="666" name="円/楕円 665"/>
        <xdr:cNvSpPr/>
      </xdr:nvSpPr>
      <xdr:spPr>
        <a:xfrm>
          <a:off x="12763500" y="133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96496</xdr:rowOff>
    </xdr:from>
    <xdr:ext cx="469744" cy="259045"/>
    <xdr:sp macro="" textlink="">
      <xdr:nvSpPr>
        <xdr:cNvPr id="667" name="テキスト ボックス 666"/>
        <xdr:cNvSpPr txBox="1"/>
      </xdr:nvSpPr>
      <xdr:spPr>
        <a:xfrm>
          <a:off x="12579427" y="134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145633</xdr:rowOff>
    </xdr:from>
    <xdr:to>
      <xdr:col>23</xdr:col>
      <xdr:colOff>517525</xdr:colOff>
      <xdr:row>96</xdr:row>
      <xdr:rowOff>154439</xdr:rowOff>
    </xdr:to>
    <xdr:cxnSp macro="">
      <xdr:nvCxnSpPr>
        <xdr:cNvPr id="698" name="直線コネクタ 697"/>
        <xdr:cNvCxnSpPr/>
      </xdr:nvCxnSpPr>
      <xdr:spPr>
        <a:xfrm>
          <a:off x="15481300" y="16604833"/>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136119</xdr:rowOff>
    </xdr:from>
    <xdr:to>
      <xdr:col>22</xdr:col>
      <xdr:colOff>365125</xdr:colOff>
      <xdr:row>96</xdr:row>
      <xdr:rowOff>145633</xdr:rowOff>
    </xdr:to>
    <xdr:cxnSp macro="">
      <xdr:nvCxnSpPr>
        <xdr:cNvPr id="701" name="直線コネクタ 700"/>
        <xdr:cNvCxnSpPr/>
      </xdr:nvCxnSpPr>
      <xdr:spPr>
        <a:xfrm>
          <a:off x="14592300" y="16595319"/>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136119</xdr:rowOff>
    </xdr:from>
    <xdr:to>
      <xdr:col>21</xdr:col>
      <xdr:colOff>161925</xdr:colOff>
      <xdr:row>96</xdr:row>
      <xdr:rowOff>149192</xdr:rowOff>
    </xdr:to>
    <xdr:cxnSp macro="">
      <xdr:nvCxnSpPr>
        <xdr:cNvPr id="704" name="直線コネクタ 703"/>
        <xdr:cNvCxnSpPr/>
      </xdr:nvCxnSpPr>
      <xdr:spPr>
        <a:xfrm flipV="1">
          <a:off x="13703300" y="16595319"/>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112900</xdr:rowOff>
    </xdr:from>
    <xdr:to>
      <xdr:col>19</xdr:col>
      <xdr:colOff>644525</xdr:colOff>
      <xdr:row>96</xdr:row>
      <xdr:rowOff>149192</xdr:rowOff>
    </xdr:to>
    <xdr:cxnSp macro="">
      <xdr:nvCxnSpPr>
        <xdr:cNvPr id="707" name="直線コネクタ 706"/>
        <xdr:cNvCxnSpPr/>
      </xdr:nvCxnSpPr>
      <xdr:spPr>
        <a:xfrm>
          <a:off x="12814300" y="16572100"/>
          <a:ext cx="889000" cy="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103639</xdr:rowOff>
    </xdr:from>
    <xdr:to>
      <xdr:col>23</xdr:col>
      <xdr:colOff>568325</xdr:colOff>
      <xdr:row>97</xdr:row>
      <xdr:rowOff>33789</xdr:rowOff>
    </xdr:to>
    <xdr:sp macro="" textlink="">
      <xdr:nvSpPr>
        <xdr:cNvPr id="717" name="円/楕円 716"/>
        <xdr:cNvSpPr/>
      </xdr:nvSpPr>
      <xdr:spPr>
        <a:xfrm>
          <a:off x="162687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82066</xdr:rowOff>
    </xdr:from>
    <xdr:ext cx="534377" cy="259045"/>
    <xdr:sp macro="" textlink="">
      <xdr:nvSpPr>
        <xdr:cNvPr id="718" name="公債費該当値テキスト"/>
        <xdr:cNvSpPr txBox="1"/>
      </xdr:nvSpPr>
      <xdr:spPr>
        <a:xfrm>
          <a:off x="16370300"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94833</xdr:rowOff>
    </xdr:from>
    <xdr:to>
      <xdr:col>22</xdr:col>
      <xdr:colOff>415925</xdr:colOff>
      <xdr:row>97</xdr:row>
      <xdr:rowOff>24983</xdr:rowOff>
    </xdr:to>
    <xdr:sp macro="" textlink="">
      <xdr:nvSpPr>
        <xdr:cNvPr id="719" name="円/楕円 718"/>
        <xdr:cNvSpPr/>
      </xdr:nvSpPr>
      <xdr:spPr>
        <a:xfrm>
          <a:off x="15430500" y="165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16110</xdr:rowOff>
    </xdr:from>
    <xdr:ext cx="534377" cy="259045"/>
    <xdr:sp macro="" textlink="">
      <xdr:nvSpPr>
        <xdr:cNvPr id="720" name="テキスト ボックス 719"/>
        <xdr:cNvSpPr txBox="1"/>
      </xdr:nvSpPr>
      <xdr:spPr>
        <a:xfrm>
          <a:off x="15214111" y="166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85319</xdr:rowOff>
    </xdr:from>
    <xdr:to>
      <xdr:col>21</xdr:col>
      <xdr:colOff>212725</xdr:colOff>
      <xdr:row>97</xdr:row>
      <xdr:rowOff>15469</xdr:rowOff>
    </xdr:to>
    <xdr:sp macro="" textlink="">
      <xdr:nvSpPr>
        <xdr:cNvPr id="721" name="円/楕円 720"/>
        <xdr:cNvSpPr/>
      </xdr:nvSpPr>
      <xdr:spPr>
        <a:xfrm>
          <a:off x="14541500" y="165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6596</xdr:rowOff>
    </xdr:from>
    <xdr:ext cx="534377" cy="259045"/>
    <xdr:sp macro="" textlink="">
      <xdr:nvSpPr>
        <xdr:cNvPr id="722" name="テキスト ボックス 721"/>
        <xdr:cNvSpPr txBox="1"/>
      </xdr:nvSpPr>
      <xdr:spPr>
        <a:xfrm>
          <a:off x="14325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98392</xdr:rowOff>
    </xdr:from>
    <xdr:to>
      <xdr:col>20</xdr:col>
      <xdr:colOff>9525</xdr:colOff>
      <xdr:row>97</xdr:row>
      <xdr:rowOff>28542</xdr:rowOff>
    </xdr:to>
    <xdr:sp macro="" textlink="">
      <xdr:nvSpPr>
        <xdr:cNvPr id="723" name="円/楕円 722"/>
        <xdr:cNvSpPr/>
      </xdr:nvSpPr>
      <xdr:spPr>
        <a:xfrm>
          <a:off x="13652500" y="165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19669</xdr:rowOff>
    </xdr:from>
    <xdr:ext cx="534377" cy="259045"/>
    <xdr:sp macro="" textlink="">
      <xdr:nvSpPr>
        <xdr:cNvPr id="724" name="テキスト ボックス 723"/>
        <xdr:cNvSpPr txBox="1"/>
      </xdr:nvSpPr>
      <xdr:spPr>
        <a:xfrm>
          <a:off x="13436111" y="1665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62100</xdr:rowOff>
    </xdr:from>
    <xdr:to>
      <xdr:col>18</xdr:col>
      <xdr:colOff>492125</xdr:colOff>
      <xdr:row>96</xdr:row>
      <xdr:rowOff>163700</xdr:rowOff>
    </xdr:to>
    <xdr:sp macro="" textlink="">
      <xdr:nvSpPr>
        <xdr:cNvPr id="725" name="円/楕円 724"/>
        <xdr:cNvSpPr/>
      </xdr:nvSpPr>
      <xdr:spPr>
        <a:xfrm>
          <a:off x="12763500" y="165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154827</xdr:rowOff>
    </xdr:from>
    <xdr:ext cx="534377" cy="259045"/>
    <xdr:sp macro="" textlink="">
      <xdr:nvSpPr>
        <xdr:cNvPr id="726" name="テキスト ボックス 725"/>
        <xdr:cNvSpPr txBox="1"/>
      </xdr:nvSpPr>
      <xdr:spPr>
        <a:xfrm>
          <a:off x="12547111" y="166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労働費は住民一人当たり</a:t>
          </a:r>
          <a:r>
            <a:rPr kumimoji="1" lang="en-US" altLang="ja-JP" sz="1300">
              <a:latin typeface="ＭＳ Ｐゴシック"/>
            </a:rPr>
            <a:t>7,731</a:t>
          </a:r>
          <a:r>
            <a:rPr kumimoji="1" lang="ja-JP" altLang="en-US" sz="1300">
              <a:latin typeface="ＭＳ Ｐゴシック"/>
            </a:rPr>
            <a:t>円であり、類似団体の中でも最高値となっている。</a:t>
          </a:r>
          <a:endParaRPr kumimoji="1" lang="en-US" altLang="ja-JP" sz="1300">
            <a:latin typeface="ＭＳ Ｐゴシック"/>
          </a:endParaRPr>
        </a:p>
        <a:p>
          <a:r>
            <a:rPr kumimoji="1" lang="ja-JP" altLang="en-US" sz="1300">
              <a:latin typeface="ＭＳ Ｐゴシック"/>
            </a:rPr>
            <a:t>　これは、労働者福祉対策事業として実施する勤労者住宅建設資金貸付金（平成</a:t>
          </a:r>
          <a:r>
            <a:rPr kumimoji="1" lang="en-US" altLang="ja-JP" sz="1300">
              <a:latin typeface="ＭＳ Ｐゴシック"/>
            </a:rPr>
            <a:t>27</a:t>
          </a:r>
          <a:r>
            <a:rPr kumimoji="1" lang="ja-JP" altLang="en-US" sz="1300">
              <a:latin typeface="ＭＳ Ｐゴシック"/>
            </a:rPr>
            <a:t>年度決算額 </a:t>
          </a:r>
          <a:r>
            <a:rPr kumimoji="1" lang="en-US" altLang="ja-JP" sz="1300">
              <a:latin typeface="ＭＳ Ｐゴシック"/>
            </a:rPr>
            <a:t>327,072</a:t>
          </a:r>
          <a:r>
            <a:rPr kumimoji="1" lang="ja-JP" altLang="en-US" sz="1300">
              <a:latin typeface="ＭＳ Ｐゴシック"/>
            </a:rPr>
            <a:t>千円）及び勤労者教育資金貸付金（平成</a:t>
          </a:r>
          <a:r>
            <a:rPr kumimoji="1" lang="en-US" altLang="ja-JP" sz="1300">
              <a:latin typeface="ＭＳ Ｐゴシック"/>
            </a:rPr>
            <a:t>27</a:t>
          </a:r>
          <a:r>
            <a:rPr kumimoji="1" lang="ja-JP" altLang="en-US" sz="1300">
              <a:latin typeface="ＭＳ Ｐゴシック"/>
            </a:rPr>
            <a:t>年度決算額 </a:t>
          </a:r>
          <a:r>
            <a:rPr kumimoji="1" lang="en-US" altLang="ja-JP" sz="1300">
              <a:latin typeface="ＭＳ Ｐゴシック"/>
            </a:rPr>
            <a:t>37,043</a:t>
          </a:r>
          <a:r>
            <a:rPr kumimoji="1" lang="ja-JP" altLang="en-US" sz="1300">
              <a:latin typeface="ＭＳ Ｐゴシック"/>
            </a:rPr>
            <a:t>千円）が大きな要因となっている。</a:t>
          </a:r>
          <a:endParaRPr kumimoji="1" lang="en-US" altLang="ja-JP" sz="1300">
            <a:latin typeface="ＭＳ Ｐゴシック"/>
          </a:endParaRPr>
        </a:p>
        <a:p>
          <a:r>
            <a:rPr kumimoji="1" lang="ja-JP" altLang="en-US" sz="1300">
              <a:latin typeface="ＭＳ Ｐゴシック"/>
            </a:rPr>
            <a:t>　上記２事業の平成</a:t>
          </a:r>
          <a:r>
            <a:rPr kumimoji="1" lang="en-US" altLang="ja-JP" sz="1300">
              <a:latin typeface="ＭＳ Ｐゴシック"/>
            </a:rPr>
            <a:t>27</a:t>
          </a:r>
          <a:r>
            <a:rPr kumimoji="1" lang="ja-JP" altLang="en-US" sz="1300">
              <a:latin typeface="ＭＳ Ｐゴシック"/>
            </a:rPr>
            <a:t>年度決算額合計は</a:t>
          </a:r>
          <a:r>
            <a:rPr kumimoji="1" lang="en-US" altLang="ja-JP" sz="1300">
              <a:latin typeface="ＭＳ Ｐゴシック"/>
            </a:rPr>
            <a:t>364,115</a:t>
          </a:r>
          <a:r>
            <a:rPr kumimoji="1" lang="ja-JP" altLang="en-US" sz="1300">
              <a:latin typeface="ＭＳ Ｐゴシック"/>
            </a:rPr>
            <a:t>千円で住民一人当たりに換算すると約</a:t>
          </a:r>
          <a:r>
            <a:rPr kumimoji="1" lang="en-US" altLang="ja-JP" sz="1300">
              <a:latin typeface="ＭＳ Ｐゴシック"/>
            </a:rPr>
            <a:t>7,621</a:t>
          </a:r>
          <a:r>
            <a:rPr kumimoji="1" lang="ja-JP" altLang="en-US" sz="1300">
              <a:latin typeface="ＭＳ Ｐゴシック"/>
            </a:rPr>
            <a:t>円となる。</a:t>
          </a:r>
          <a:endParaRPr kumimoji="1" lang="en-US" altLang="ja-JP" sz="1300">
            <a:latin typeface="ＭＳ Ｐゴシック"/>
          </a:endParaRPr>
        </a:p>
        <a:p>
          <a:r>
            <a:rPr kumimoji="1" lang="ja-JP" altLang="en-US" sz="1300" baseline="0">
              <a:latin typeface="ＭＳ Ｐゴシック"/>
            </a:rPr>
            <a:t>　今後も勤労者の良好な住環境の確保及び勤労者又はその子弟の学業向上に資する支援制度として、また定住促進施策の一環として取り組んでいく。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億円前後を推移しているが、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年度以降税収等歳入の減や社会保障経費・普通建設事業費の増により基金繰入金が増加し減少傾向にある。</a:t>
          </a:r>
          <a:endParaRPr lang="ja-JP" altLang="ja-JP" sz="1100">
            <a:effectLst/>
          </a:endParaRPr>
        </a:p>
        <a:p>
          <a:r>
            <a:rPr kumimoji="1" lang="ja-JP" altLang="ja-JP" sz="1100">
              <a:solidFill>
                <a:schemeClr val="dk1"/>
              </a:solidFill>
              <a:effectLst/>
              <a:latin typeface="+mn-lt"/>
              <a:ea typeface="+mn-ea"/>
              <a:cs typeface="+mn-cs"/>
            </a:rPr>
            <a:t>　実質収支は５</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億円で推移しているが、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年度については税収等の増額見込みが予想より下回った関係で、若干減となっている。今後についても適正な見込みを行っていく。</a:t>
          </a:r>
          <a:endParaRPr lang="ja-JP" altLang="ja-JP" sz="1100">
            <a:effectLst/>
          </a:endParaRPr>
        </a:p>
        <a:p>
          <a:r>
            <a:rPr kumimoji="1" lang="ja-JP" altLang="ja-JP" sz="1100">
              <a:solidFill>
                <a:schemeClr val="dk1"/>
              </a:solidFill>
              <a:effectLst/>
              <a:latin typeface="+mn-lt"/>
              <a:ea typeface="+mn-ea"/>
              <a:cs typeface="+mn-cs"/>
            </a:rPr>
            <a:t>　実質単年度収支では、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財政調整基金の取崩額が大きくなり、赤字に転じている。今後は、大型事業への対応として合併特例債による借入額が多くなることが予想されるため公債費負担の適正化を図りつつ、また不用な支出を抑制し、財政調整基金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億円程度確保できるよう財政運営に努めていく。</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全ての会計において赤字額は計上されていないが、黒字額の比率について、年々減少傾向の会計も存在する。特に病院事業会計の推移は、その悪い例となっている。</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年度は医師の退職による外来患者数の減少により、収益が減少している。</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年度は耳鼻咽喉科や泌尿器科の医師が退職した影響で患者数及び収益が減少した一方で費用の削減努力を行ったため増加した。</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年度は内科医が増えたものの、外来患者数が微増にとどまり黒字率が減少した。</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年度は小児科医師賃金や医療材料等の経費の増加により、収益は伸びたものの黒字率は過去最低となった。</a:t>
          </a:r>
          <a:endParaRPr lang="ja-JP" altLang="ja-JP" sz="1800">
            <a:effectLst/>
          </a:endParaRPr>
        </a:p>
        <a:p>
          <a:r>
            <a:rPr kumimoji="1" lang="ja-JP" altLang="ja-JP" sz="1400">
              <a:solidFill>
                <a:schemeClr val="dk1"/>
              </a:solidFill>
              <a:effectLst/>
              <a:latin typeface="+mn-lt"/>
              <a:ea typeface="+mn-ea"/>
              <a:cs typeface="+mn-cs"/>
            </a:rPr>
            <a:t>　今まで以上の経費削減努力と医師確保に力を入れ、黒字額の増加に努めていく。</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18251666</v>
      </c>
      <c r="BO4" s="349"/>
      <c r="BP4" s="349"/>
      <c r="BQ4" s="349"/>
      <c r="BR4" s="349"/>
      <c r="BS4" s="349"/>
      <c r="BT4" s="349"/>
      <c r="BU4" s="350"/>
      <c r="BV4" s="348">
        <v>18234669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17576919</v>
      </c>
      <c r="BO5" s="386"/>
      <c r="BP5" s="386"/>
      <c r="BQ5" s="386"/>
      <c r="BR5" s="386"/>
      <c r="BS5" s="386"/>
      <c r="BT5" s="386"/>
      <c r="BU5" s="387"/>
      <c r="BV5" s="385">
        <v>17683000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86.9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674747</v>
      </c>
      <c r="BO6" s="386"/>
      <c r="BP6" s="386"/>
      <c r="BQ6" s="386"/>
      <c r="BR6" s="386"/>
      <c r="BS6" s="386"/>
      <c r="BT6" s="386"/>
      <c r="BU6" s="387"/>
      <c r="BV6" s="385">
        <v>551669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94.3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125773</v>
      </c>
      <c r="BO7" s="386"/>
      <c r="BP7" s="386"/>
      <c r="BQ7" s="386"/>
      <c r="BR7" s="386"/>
      <c r="BS7" s="386"/>
      <c r="BT7" s="386"/>
      <c r="BU7" s="387"/>
      <c r="BV7" s="385">
        <v>28942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11366288</v>
      </c>
      <c r="CU7" s="386"/>
      <c r="CV7" s="386"/>
      <c r="CW7" s="386"/>
      <c r="CX7" s="386"/>
      <c r="CY7" s="386"/>
      <c r="CZ7" s="386"/>
      <c r="DA7" s="387"/>
      <c r="DB7" s="385">
        <v>11435188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548974</v>
      </c>
      <c r="BO8" s="386"/>
      <c r="BP8" s="386"/>
      <c r="BQ8" s="386"/>
      <c r="BR8" s="386"/>
      <c r="BS8" s="386"/>
      <c r="BT8" s="386"/>
      <c r="BU8" s="387"/>
      <c r="BV8" s="385">
        <v>522727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46763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26247</v>
      </c>
      <c r="BO9" s="386"/>
      <c r="BP9" s="386"/>
      <c r="BQ9" s="386"/>
      <c r="BR9" s="386"/>
      <c r="BS9" s="386"/>
      <c r="BT9" s="386"/>
      <c r="BU9" s="387"/>
      <c r="BV9" s="385">
        <v>27254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47041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55537</v>
      </c>
      <c r="BO10" s="386"/>
      <c r="BP10" s="386"/>
      <c r="BQ10" s="386"/>
      <c r="BR10" s="386"/>
      <c r="BS10" s="386"/>
      <c r="BT10" s="386"/>
      <c r="BU10" s="387"/>
      <c r="BV10" s="385">
        <v>26004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47779</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234392</v>
      </c>
      <c r="BO12" s="386"/>
      <c r="BP12" s="386"/>
      <c r="BQ12" s="386"/>
      <c r="BR12" s="386"/>
      <c r="BS12" s="386"/>
      <c r="BT12" s="386"/>
      <c r="BU12" s="387"/>
      <c r="BV12" s="385">
        <v>288685</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45288</v>
      </c>
      <c r="S13" s="467"/>
      <c r="T13" s="467"/>
      <c r="U13" s="467"/>
      <c r="V13" s="468"/>
      <c r="W13" s="401" t="s">
        <v>121</v>
      </c>
      <c r="X13" s="402"/>
      <c r="Y13" s="402"/>
      <c r="Z13" s="402"/>
      <c r="AA13" s="402"/>
      <c r="AB13" s="392"/>
      <c r="AC13" s="436">
        <v>2796</v>
      </c>
      <c r="AD13" s="437"/>
      <c r="AE13" s="437"/>
      <c r="AF13" s="437"/>
      <c r="AG13" s="476"/>
      <c r="AH13" s="436">
        <v>3649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-152608</v>
      </c>
      <c r="BO13" s="386"/>
      <c r="BP13" s="386"/>
      <c r="BQ13" s="386"/>
      <c r="BR13" s="386"/>
      <c r="BS13" s="386"/>
      <c r="BT13" s="386"/>
      <c r="BU13" s="387"/>
      <c r="BV13" s="385">
        <v>-235427</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12.6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47837</v>
      </c>
      <c r="S14" s="467"/>
      <c r="T14" s="467"/>
      <c r="U14" s="467"/>
      <c r="V14" s="468"/>
      <c r="W14" s="375"/>
      <c r="X14" s="376"/>
      <c r="Y14" s="376"/>
      <c r="Z14" s="376"/>
      <c r="AA14" s="376"/>
      <c r="AB14" s="365"/>
      <c r="AC14" s="469">
        <v>11.1</v>
      </c>
      <c r="AD14" s="470"/>
      <c r="AE14" s="470"/>
      <c r="AF14" s="470"/>
      <c r="AG14" s="471"/>
      <c r="AH14" s="469">
        <v>13.4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49.3</v>
      </c>
      <c r="CU14" s="481"/>
      <c r="CV14" s="481"/>
      <c r="CW14" s="481"/>
      <c r="CX14" s="481"/>
      <c r="CY14" s="481"/>
      <c r="CZ14" s="481"/>
      <c r="DA14" s="482"/>
      <c r="DB14" s="480">
        <v>58.1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45346</v>
      </c>
      <c r="S15" s="467"/>
      <c r="T15" s="467"/>
      <c r="U15" s="467"/>
      <c r="V15" s="468"/>
      <c r="W15" s="401" t="s">
        <v>128</v>
      </c>
      <c r="X15" s="402"/>
      <c r="Y15" s="402"/>
      <c r="Z15" s="402"/>
      <c r="AA15" s="402"/>
      <c r="AB15" s="392"/>
      <c r="AC15" s="436">
        <v>10775</v>
      </c>
      <c r="AD15" s="437"/>
      <c r="AE15" s="437"/>
      <c r="AF15" s="437"/>
      <c r="AG15" s="476"/>
      <c r="AH15" s="436">
        <v>11280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6319512</v>
      </c>
      <c r="BO15" s="349"/>
      <c r="BP15" s="349"/>
      <c r="BQ15" s="349"/>
      <c r="BR15" s="349"/>
      <c r="BS15" s="349"/>
      <c r="BT15" s="349"/>
      <c r="BU15" s="350"/>
      <c r="BV15" s="348">
        <v>6065017</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42.8</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8375603</v>
      </c>
      <c r="BO16" s="386"/>
      <c r="BP16" s="386"/>
      <c r="BQ16" s="386"/>
      <c r="BR16" s="386"/>
      <c r="BS16" s="386"/>
      <c r="BT16" s="386"/>
      <c r="BU16" s="387"/>
      <c r="BV16" s="385">
        <v>8122736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11593</v>
      </c>
      <c r="AD17" s="437"/>
      <c r="AE17" s="437"/>
      <c r="AF17" s="437"/>
      <c r="AG17" s="476"/>
      <c r="AH17" s="436">
        <v>11902</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8020662</v>
      </c>
      <c r="BO17" s="386"/>
      <c r="BP17" s="386"/>
      <c r="BQ17" s="386"/>
      <c r="BR17" s="386"/>
      <c r="BS17" s="386"/>
      <c r="BT17" s="386"/>
      <c r="BU17" s="387"/>
      <c r="BV17" s="385">
        <v>7765243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94.19</v>
      </c>
      <c r="M18" s="498"/>
      <c r="N18" s="498"/>
      <c r="O18" s="498"/>
      <c r="P18" s="498"/>
      <c r="Q18" s="498"/>
      <c r="R18" s="499"/>
      <c r="S18" s="499"/>
      <c r="T18" s="499"/>
      <c r="U18" s="499"/>
      <c r="V18" s="500"/>
      <c r="W18" s="403"/>
      <c r="X18" s="404"/>
      <c r="Y18" s="404"/>
      <c r="Z18" s="404"/>
      <c r="AA18" s="404"/>
      <c r="AB18" s="395"/>
      <c r="AC18" s="501">
        <v>46.1</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10182148</v>
      </c>
      <c r="BO18" s="386"/>
      <c r="BP18" s="386"/>
      <c r="BQ18" s="386"/>
      <c r="BR18" s="386"/>
      <c r="BS18" s="386"/>
      <c r="BT18" s="386"/>
      <c r="BU18" s="387"/>
      <c r="BV18" s="385">
        <v>9997837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496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13220640</v>
      </c>
      <c r="BO19" s="386"/>
      <c r="BP19" s="386"/>
      <c r="BQ19" s="386"/>
      <c r="BR19" s="386"/>
      <c r="BS19" s="386"/>
      <c r="BT19" s="386"/>
      <c r="BU19" s="387"/>
      <c r="BV19" s="385">
        <v>13090460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16095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18317408</v>
      </c>
      <c r="BO23" s="386"/>
      <c r="BP23" s="386"/>
      <c r="BQ23" s="386"/>
      <c r="BR23" s="386"/>
      <c r="BS23" s="386"/>
      <c r="BT23" s="386"/>
      <c r="BU23" s="387"/>
      <c r="BV23" s="385">
        <v>18646279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8300</v>
      </c>
      <c r="R24" s="437"/>
      <c r="S24" s="437"/>
      <c r="T24" s="437"/>
      <c r="U24" s="437"/>
      <c r="V24" s="476"/>
      <c r="W24" s="531"/>
      <c r="X24" s="519"/>
      <c r="Y24" s="520"/>
      <c r="Z24" s="435" t="s">
        <v>151</v>
      </c>
      <c r="AA24" s="415"/>
      <c r="AB24" s="415"/>
      <c r="AC24" s="415"/>
      <c r="AD24" s="415"/>
      <c r="AE24" s="415"/>
      <c r="AF24" s="415"/>
      <c r="AG24" s="416"/>
      <c r="AH24" s="436">
        <v>314</v>
      </c>
      <c r="AI24" s="437"/>
      <c r="AJ24" s="437"/>
      <c r="AK24" s="437"/>
      <c r="AL24" s="476"/>
      <c r="AM24" s="436">
        <v>927242</v>
      </c>
      <c r="AN24" s="437"/>
      <c r="AO24" s="437"/>
      <c r="AP24" s="437"/>
      <c r="AQ24" s="437"/>
      <c r="AR24" s="476"/>
      <c r="AS24" s="436">
        <v>2953</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15424727</v>
      </c>
      <c r="BO24" s="386"/>
      <c r="BP24" s="386"/>
      <c r="BQ24" s="386"/>
      <c r="BR24" s="386"/>
      <c r="BS24" s="386"/>
      <c r="BT24" s="386"/>
      <c r="BU24" s="387"/>
      <c r="BV24" s="385">
        <v>16020472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6600</v>
      </c>
      <c r="R25" s="437"/>
      <c r="S25" s="437"/>
      <c r="T25" s="437"/>
      <c r="U25" s="437"/>
      <c r="V25" s="476"/>
      <c r="W25" s="531"/>
      <c r="X25" s="519"/>
      <c r="Y25" s="520"/>
      <c r="Z25" s="435" t="s">
        <v>154</v>
      </c>
      <c r="AA25" s="415"/>
      <c r="AB25" s="415"/>
      <c r="AC25" s="415"/>
      <c r="AD25" s="415"/>
      <c r="AE25" s="415"/>
      <c r="AF25" s="415"/>
      <c r="AG25" s="416"/>
      <c r="AH25" s="436">
        <v>61</v>
      </c>
      <c r="AI25" s="437"/>
      <c r="AJ25" s="437"/>
      <c r="AK25" s="437"/>
      <c r="AL25" s="476"/>
      <c r="AM25" s="436">
        <v>160247</v>
      </c>
      <c r="AN25" s="437"/>
      <c r="AO25" s="437"/>
      <c r="AP25" s="437"/>
      <c r="AQ25" s="437"/>
      <c r="AR25" s="476"/>
      <c r="AS25" s="436">
        <v>2627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3854401</v>
      </c>
      <c r="BO25" s="349"/>
      <c r="BP25" s="349"/>
      <c r="BQ25" s="349"/>
      <c r="BR25" s="349"/>
      <c r="BS25" s="349"/>
      <c r="BT25" s="349"/>
      <c r="BU25" s="350"/>
      <c r="BV25" s="348">
        <v>4114189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5850</v>
      </c>
      <c r="R26" s="437"/>
      <c r="S26" s="437"/>
      <c r="T26" s="437"/>
      <c r="U26" s="437"/>
      <c r="V26" s="476"/>
      <c r="W26" s="531"/>
      <c r="X26" s="519"/>
      <c r="Y26" s="520"/>
      <c r="Z26" s="435" t="s">
        <v>157</v>
      </c>
      <c r="AA26" s="541"/>
      <c r="AB26" s="541"/>
      <c r="AC26" s="541"/>
      <c r="AD26" s="541"/>
      <c r="AE26" s="541"/>
      <c r="AF26" s="541"/>
      <c r="AG26" s="542"/>
      <c r="AH26" s="436">
        <v>3</v>
      </c>
      <c r="AI26" s="437"/>
      <c r="AJ26" s="437"/>
      <c r="AK26" s="437"/>
      <c r="AL26" s="476"/>
      <c r="AM26" s="436">
        <v>9906</v>
      </c>
      <c r="AN26" s="437"/>
      <c r="AO26" s="437"/>
      <c r="AP26" s="437"/>
      <c r="AQ26" s="437"/>
      <c r="AR26" s="476"/>
      <c r="AS26" s="436">
        <v>3302</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3950</v>
      </c>
      <c r="R27" s="437"/>
      <c r="S27" s="437"/>
      <c r="T27" s="437"/>
      <c r="U27" s="437"/>
      <c r="V27" s="476"/>
      <c r="W27" s="531"/>
      <c r="X27" s="519"/>
      <c r="Y27" s="520"/>
      <c r="Z27" s="435" t="s">
        <v>160</v>
      </c>
      <c r="AA27" s="415"/>
      <c r="AB27" s="415"/>
      <c r="AC27" s="415"/>
      <c r="AD27" s="415"/>
      <c r="AE27" s="415"/>
      <c r="AF27" s="415"/>
      <c r="AG27" s="416"/>
      <c r="AH27" s="436">
        <v>24</v>
      </c>
      <c r="AI27" s="437"/>
      <c r="AJ27" s="437"/>
      <c r="AK27" s="437"/>
      <c r="AL27" s="476"/>
      <c r="AM27" s="436">
        <v>74934</v>
      </c>
      <c r="AN27" s="437"/>
      <c r="AO27" s="437"/>
      <c r="AP27" s="437"/>
      <c r="AQ27" s="437"/>
      <c r="AR27" s="476"/>
      <c r="AS27" s="436">
        <v>3122</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38563</v>
      </c>
      <c r="BO27" s="555"/>
      <c r="BP27" s="555"/>
      <c r="BQ27" s="555"/>
      <c r="BR27" s="555"/>
      <c r="BS27" s="555"/>
      <c r="BT27" s="555"/>
      <c r="BU27" s="556"/>
      <c r="BV27" s="554">
        <v>38553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3200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2227031</v>
      </c>
      <c r="BO28" s="349"/>
      <c r="BP28" s="349"/>
      <c r="BQ28" s="349"/>
      <c r="BR28" s="349"/>
      <c r="BS28" s="349"/>
      <c r="BT28" s="349"/>
      <c r="BU28" s="350"/>
      <c r="BV28" s="348">
        <v>2135886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15</v>
      </c>
      <c r="M29" s="437"/>
      <c r="N29" s="437"/>
      <c r="O29" s="437"/>
      <c r="P29" s="476"/>
      <c r="Q29" s="436">
        <v>3000</v>
      </c>
      <c r="R29" s="437"/>
      <c r="S29" s="437"/>
      <c r="T29" s="437"/>
      <c r="U29" s="437"/>
      <c r="V29" s="476"/>
      <c r="W29" s="532"/>
      <c r="X29" s="533"/>
      <c r="Y29" s="534"/>
      <c r="Z29" s="435" t="s">
        <v>167</v>
      </c>
      <c r="AA29" s="415"/>
      <c r="AB29" s="415"/>
      <c r="AC29" s="415"/>
      <c r="AD29" s="415"/>
      <c r="AE29" s="415"/>
      <c r="AF29" s="415"/>
      <c r="AG29" s="416"/>
      <c r="AH29" s="436">
        <v>338</v>
      </c>
      <c r="AI29" s="437"/>
      <c r="AJ29" s="437"/>
      <c r="AK29" s="437"/>
      <c r="AL29" s="476"/>
      <c r="AM29" s="436">
        <v>1002176</v>
      </c>
      <c r="AN29" s="437"/>
      <c r="AO29" s="437"/>
      <c r="AP29" s="437"/>
      <c r="AQ29" s="437"/>
      <c r="AR29" s="476"/>
      <c r="AS29" s="436">
        <v>2965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2442</v>
      </c>
      <c r="BO29" s="386"/>
      <c r="BP29" s="386"/>
      <c r="BQ29" s="386"/>
      <c r="BR29" s="386"/>
      <c r="BS29" s="386"/>
      <c r="BT29" s="386"/>
      <c r="BU29" s="387"/>
      <c r="BV29" s="385">
        <v>2441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751688</v>
      </c>
      <c r="BO30" s="555"/>
      <c r="BP30" s="555"/>
      <c r="BQ30" s="555"/>
      <c r="BR30" s="555"/>
      <c r="BS30" s="555"/>
      <c r="BT30" s="555"/>
      <c r="BU30" s="556"/>
      <c r="BV30" s="554">
        <v>782297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牧之原市菊川市学校組合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有限会社菊川生活環境センター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小笠老人ホーム施設組合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東遠広域施設組合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静岡県市町総合事務組合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東遠学園組合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東遠地区聖苑組合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中東遠看護専門学校組合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掛川市・菊川市衛生施設組合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静岡県後期高齢者医療広域連合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静岡地方税滞納整理機構</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3" tint="0.5999938962981048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530</v>
      </c>
      <c r="D34" s="1151"/>
      <c r="E34" s="1152"/>
      <c r="F34" s="32">
        <v>7.84</v>
      </c>
      <c r="G34" s="33">
        <v>8.27</v>
      </c>
      <c r="H34" s="33">
        <v>7.72</v>
      </c>
      <c r="I34" s="33">
        <v>6.96</v>
      </c>
      <c r="J34" s="34">
        <v>6.25</v>
      </c>
      <c r="K34" s="22"/>
      <c r="L34" s="22"/>
      <c r="M34" s="22"/>
      <c r="N34" s="22"/>
      <c r="O34" s="22"/>
      <c r="P34" s="22"/>
    </row>
    <row r="35" spans="1:16" ht="39" customHeight="1" x14ac:dyDescent="0.15">
      <c r="A35" s="22"/>
      <c r="B35" s="35"/>
      <c r="C35" s="1145" t="s">
        <v>531</v>
      </c>
      <c r="D35" s="1146"/>
      <c r="E35" s="1147"/>
      <c r="F35" s="36">
        <v>4.92</v>
      </c>
      <c r="G35" s="37">
        <v>5.17</v>
      </c>
      <c r="H35" s="37">
        <v>4.25</v>
      </c>
      <c r="I35" s="37">
        <v>4.57</v>
      </c>
      <c r="J35" s="38">
        <v>4.82</v>
      </c>
      <c r="K35" s="22"/>
      <c r="L35" s="22"/>
      <c r="M35" s="22"/>
      <c r="N35" s="22"/>
      <c r="O35" s="22"/>
      <c r="P35" s="22"/>
    </row>
    <row r="36" spans="1:16" ht="39" customHeight="1" x14ac:dyDescent="0.15">
      <c r="A36" s="22"/>
      <c r="B36" s="35"/>
      <c r="C36" s="1145" t="s">
        <v>532</v>
      </c>
      <c r="D36" s="1146"/>
      <c r="E36" s="1147"/>
      <c r="F36" s="36">
        <v>3.85</v>
      </c>
      <c r="G36" s="37">
        <v>3.95</v>
      </c>
      <c r="H36" s="37">
        <v>4.01</v>
      </c>
      <c r="I36" s="37">
        <v>4.51</v>
      </c>
      <c r="J36" s="38">
        <v>4.5999999999999996</v>
      </c>
      <c r="K36" s="22"/>
      <c r="L36" s="22"/>
      <c r="M36" s="22"/>
      <c r="N36" s="22"/>
      <c r="O36" s="22"/>
      <c r="P36" s="22"/>
    </row>
    <row r="37" spans="1:16" ht="39" customHeight="1" x14ac:dyDescent="0.15">
      <c r="A37" s="22"/>
      <c r="B37" s="35"/>
      <c r="C37" s="1145" t="s">
        <v>533</v>
      </c>
      <c r="D37" s="1146"/>
      <c r="E37" s="1147"/>
      <c r="F37" s="36">
        <v>2.67</v>
      </c>
      <c r="G37" s="37">
        <v>2.82</v>
      </c>
      <c r="H37" s="37">
        <v>2.5499999999999998</v>
      </c>
      <c r="I37" s="37">
        <v>2.85</v>
      </c>
      <c r="J37" s="38">
        <v>2.33</v>
      </c>
      <c r="K37" s="22"/>
      <c r="L37" s="22"/>
      <c r="M37" s="22"/>
      <c r="N37" s="22"/>
      <c r="O37" s="22"/>
      <c r="P37" s="22"/>
    </row>
    <row r="38" spans="1:16" ht="39" customHeight="1" x14ac:dyDescent="0.15">
      <c r="A38" s="22"/>
      <c r="B38" s="35"/>
      <c r="C38" s="1145" t="s">
        <v>534</v>
      </c>
      <c r="D38" s="1146"/>
      <c r="E38" s="1147"/>
      <c r="F38" s="36">
        <v>0.2</v>
      </c>
      <c r="G38" s="37">
        <v>0.46</v>
      </c>
      <c r="H38" s="37">
        <v>0.71</v>
      </c>
      <c r="I38" s="37">
        <v>0.52</v>
      </c>
      <c r="J38" s="38">
        <v>0.62</v>
      </c>
      <c r="K38" s="22"/>
      <c r="L38" s="22"/>
      <c r="M38" s="22"/>
      <c r="N38" s="22"/>
      <c r="O38" s="22"/>
      <c r="P38" s="22"/>
    </row>
    <row r="39" spans="1:16" ht="39" customHeight="1" x14ac:dyDescent="0.15">
      <c r="A39" s="22"/>
      <c r="B39" s="35"/>
      <c r="C39" s="1145" t="s">
        <v>535</v>
      </c>
      <c r="D39" s="1146"/>
      <c r="E39" s="1147"/>
      <c r="F39" s="36">
        <v>0</v>
      </c>
      <c r="G39" s="37">
        <v>0</v>
      </c>
      <c r="H39" s="37">
        <v>0</v>
      </c>
      <c r="I39" s="37">
        <v>0</v>
      </c>
      <c r="J39" s="38">
        <v>0.01</v>
      </c>
      <c r="K39" s="22"/>
      <c r="L39" s="22"/>
      <c r="M39" s="22"/>
      <c r="N39" s="22"/>
      <c r="O39" s="22"/>
      <c r="P39" s="22"/>
    </row>
    <row r="40" spans="1:16" ht="39" customHeight="1" x14ac:dyDescent="0.15">
      <c r="A40" s="22"/>
      <c r="B40" s="35"/>
      <c r="C40" s="1145" t="s">
        <v>536</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538</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539</v>
      </c>
      <c r="D43" s="1149"/>
      <c r="E43" s="1150"/>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3" tint="0.59999389629810485"/>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2095</v>
      </c>
      <c r="L45" s="60">
        <v>2046</v>
      </c>
      <c r="M45" s="60">
        <v>2104</v>
      </c>
      <c r="N45" s="60">
        <v>2057</v>
      </c>
      <c r="O45" s="61">
        <v>2016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618</v>
      </c>
      <c r="L48" s="64">
        <v>630</v>
      </c>
      <c r="M48" s="64">
        <v>642</v>
      </c>
      <c r="N48" s="64">
        <v>644</v>
      </c>
      <c r="O48" s="65">
        <v>612</v>
      </c>
      <c r="P48" s="48"/>
      <c r="Q48" s="48"/>
      <c r="R48" s="48"/>
      <c r="S48" s="48"/>
      <c r="T48" s="48"/>
      <c r="U48" s="48"/>
    </row>
    <row r="49" spans="1:21" ht="30.75" customHeight="1" x14ac:dyDescent="0.15">
      <c r="A49" s="48"/>
      <c r="B49" s="1163"/>
      <c r="C49" s="1164"/>
      <c r="D49" s="62"/>
      <c r="E49" s="1155" t="s">
        <v>16</v>
      </c>
      <c r="F49" s="1155"/>
      <c r="G49" s="1155"/>
      <c r="H49" s="1155"/>
      <c r="I49" s="1155"/>
      <c r="J49" s="1156"/>
      <c r="K49" s="63">
        <v>411</v>
      </c>
      <c r="L49" s="64">
        <v>400</v>
      </c>
      <c r="M49" s="64">
        <v>389</v>
      </c>
      <c r="N49" s="64">
        <v>342</v>
      </c>
      <c r="O49" s="65">
        <v>277</v>
      </c>
      <c r="P49" s="48"/>
      <c r="Q49" s="48"/>
      <c r="R49" s="48"/>
      <c r="S49" s="48"/>
      <c r="T49" s="48"/>
      <c r="U49" s="48"/>
    </row>
    <row r="50" spans="1:21" ht="30.75" customHeight="1" x14ac:dyDescent="0.15">
      <c r="A50" s="48"/>
      <c r="B50" s="1163"/>
      <c r="C50" s="1164"/>
      <c r="D50" s="62"/>
      <c r="E50" s="1155" t="s">
        <v>17</v>
      </c>
      <c r="F50" s="1155"/>
      <c r="G50" s="1155"/>
      <c r="H50" s="1155"/>
      <c r="I50" s="1155"/>
      <c r="J50" s="1156"/>
      <c r="K50" s="63">
        <v>431</v>
      </c>
      <c r="L50" s="64">
        <v>294</v>
      </c>
      <c r="M50" s="64">
        <v>260</v>
      </c>
      <c r="N50" s="64">
        <v>215</v>
      </c>
      <c r="O50" s="65">
        <v>215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2036</v>
      </c>
      <c r="L52" s="64">
        <v>2064</v>
      </c>
      <c r="M52" s="64">
        <v>2128</v>
      </c>
      <c r="N52" s="64">
        <v>2153</v>
      </c>
      <c r="O52" s="65">
        <v>2043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1519</v>
      </c>
      <c r="L53" s="69">
        <v>1306</v>
      </c>
      <c r="M53" s="69">
        <v>1267</v>
      </c>
      <c r="N53" s="69">
        <v>1105</v>
      </c>
      <c r="O53" s="70">
        <v>1077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3" tint="0.59999389629810485"/>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18948</v>
      </c>
      <c r="J41" s="83">
        <v>18690</v>
      </c>
      <c r="K41" s="83">
        <v>18908</v>
      </c>
      <c r="L41" s="83">
        <v>18657</v>
      </c>
      <c r="M41" s="84">
        <v>18372</v>
      </c>
    </row>
    <row r="42" spans="2:13" ht="27.75" customHeight="1" x14ac:dyDescent="0.15">
      <c r="B42" s="1171"/>
      <c r="C42" s="1172"/>
      <c r="D42" s="85"/>
      <c r="E42" s="1177" t="s">
        <v>26</v>
      </c>
      <c r="F42" s="1177"/>
      <c r="G42" s="1177"/>
      <c r="H42" s="1178"/>
      <c r="I42" s="86">
        <v>2201</v>
      </c>
      <c r="J42" s="87">
        <v>1933</v>
      </c>
      <c r="K42" s="87">
        <v>1876</v>
      </c>
      <c r="L42" s="87">
        <v>1674</v>
      </c>
      <c r="M42" s="88">
        <v>1504</v>
      </c>
    </row>
    <row r="43" spans="2:13" ht="27.75" customHeight="1" x14ac:dyDescent="0.15">
      <c r="B43" s="1171"/>
      <c r="C43" s="1172"/>
      <c r="D43" s="85"/>
      <c r="E43" s="1177" t="s">
        <v>27</v>
      </c>
      <c r="F43" s="1177"/>
      <c r="G43" s="1177"/>
      <c r="H43" s="1178"/>
      <c r="I43" s="86">
        <v>8594</v>
      </c>
      <c r="J43" s="87">
        <v>8234</v>
      </c>
      <c r="K43" s="87">
        <v>7867</v>
      </c>
      <c r="L43" s="87">
        <v>7569</v>
      </c>
      <c r="M43" s="88">
        <v>7569</v>
      </c>
    </row>
    <row r="44" spans="2:13" ht="27.75" customHeight="1" x14ac:dyDescent="0.15">
      <c r="B44" s="1171"/>
      <c r="C44" s="1172"/>
      <c r="D44" s="85"/>
      <c r="E44" s="1177" t="s">
        <v>28</v>
      </c>
      <c r="F44" s="1177"/>
      <c r="G44" s="1177"/>
      <c r="H44" s="1178"/>
      <c r="I44" s="86">
        <v>2237</v>
      </c>
      <c r="J44" s="87">
        <v>2190</v>
      </c>
      <c r="K44" s="87">
        <v>1850</v>
      </c>
      <c r="L44" s="87">
        <v>1529</v>
      </c>
      <c r="M44" s="88">
        <v>1270</v>
      </c>
    </row>
    <row r="45" spans="2:13" ht="27.75" customHeight="1" x14ac:dyDescent="0.15">
      <c r="B45" s="1171"/>
      <c r="C45" s="1172"/>
      <c r="D45" s="85"/>
      <c r="E45" s="1177" t="s">
        <v>29</v>
      </c>
      <c r="F45" s="1177"/>
      <c r="G45" s="1177"/>
      <c r="H45" s="1178"/>
      <c r="I45" s="86">
        <v>1730</v>
      </c>
      <c r="J45" s="87">
        <v>1726</v>
      </c>
      <c r="K45" s="87">
        <v>1615</v>
      </c>
      <c r="L45" s="87">
        <v>1359</v>
      </c>
      <c r="M45" s="88">
        <v>1305</v>
      </c>
    </row>
    <row r="46" spans="2:13" ht="27.75" customHeight="1" x14ac:dyDescent="0.15">
      <c r="B46" s="1171"/>
      <c r="C46" s="1172"/>
      <c r="D46" s="85"/>
      <c r="E46" s="1177" t="s">
        <v>30</v>
      </c>
      <c r="F46" s="1177"/>
      <c r="G46" s="1177"/>
      <c r="H46" s="1178"/>
      <c r="I46" s="86" t="s">
        <v>482</v>
      </c>
      <c r="J46" s="87" t="s">
        <v>482</v>
      </c>
      <c r="K46" s="87" t="s">
        <v>482</v>
      </c>
      <c r="L46" s="87" t="s">
        <v>482</v>
      </c>
      <c r="M46" s="88" t="s">
        <v>482</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2906</v>
      </c>
      <c r="J49" s="87">
        <v>2926</v>
      </c>
      <c r="K49" s="87">
        <v>3186</v>
      </c>
      <c r="L49" s="87">
        <v>3152</v>
      </c>
      <c r="M49" s="88">
        <v>3261</v>
      </c>
    </row>
    <row r="50" spans="2:13" ht="27.75" customHeight="1" x14ac:dyDescent="0.15">
      <c r="B50" s="1171"/>
      <c r="C50" s="1172"/>
      <c r="D50" s="85"/>
      <c r="E50" s="1177" t="s">
        <v>35</v>
      </c>
      <c r="F50" s="1177"/>
      <c r="G50" s="1177"/>
      <c r="H50" s="1178"/>
      <c r="I50" s="86">
        <v>3009</v>
      </c>
      <c r="J50" s="87">
        <v>3043</v>
      </c>
      <c r="K50" s="87">
        <v>2842</v>
      </c>
      <c r="L50" s="87">
        <v>2640</v>
      </c>
      <c r="M50" s="88">
        <v>2615</v>
      </c>
    </row>
    <row r="51" spans="2:13" ht="27.75" customHeight="1" x14ac:dyDescent="0.15">
      <c r="B51" s="1173"/>
      <c r="C51" s="1174"/>
      <c r="D51" s="85"/>
      <c r="E51" s="1177" t="s">
        <v>36</v>
      </c>
      <c r="F51" s="1177"/>
      <c r="G51" s="1177"/>
      <c r="H51" s="1178"/>
      <c r="I51" s="86">
        <v>18640</v>
      </c>
      <c r="J51" s="87">
        <v>18933</v>
      </c>
      <c r="K51" s="87">
        <v>19524</v>
      </c>
      <c r="L51" s="87">
        <v>19422</v>
      </c>
      <c r="M51" s="88">
        <v>19382</v>
      </c>
    </row>
    <row r="52" spans="2:13" ht="27.75" customHeight="1" thickBot="1" x14ac:dyDescent="0.2">
      <c r="B52" s="1181" t="s">
        <v>37</v>
      </c>
      <c r="C52" s="1182"/>
      <c r="D52" s="90"/>
      <c r="E52" s="1183" t="s">
        <v>38</v>
      </c>
      <c r="F52" s="1183"/>
      <c r="G52" s="1183"/>
      <c r="H52" s="1184"/>
      <c r="I52" s="91">
        <v>9155</v>
      </c>
      <c r="J52" s="92">
        <v>7872</v>
      </c>
      <c r="K52" s="92">
        <v>6565</v>
      </c>
      <c r="L52" s="92">
        <v>5575</v>
      </c>
      <c r="M52" s="93">
        <v>4762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72592</v>
      </c>
      <c r="E3" s="116"/>
      <c r="F3" s="117">
        <v>67088</v>
      </c>
      <c r="G3" s="118"/>
      <c r="H3" s="119"/>
    </row>
    <row r="4" spans="1:8" x14ac:dyDescent="0.15">
      <c r="A4" s="120"/>
      <c r="B4" s="121"/>
      <c r="C4" s="122"/>
      <c r="D4" s="123">
        <v>42676</v>
      </c>
      <c r="E4" s="124"/>
      <c r="F4" s="125">
        <v>37146</v>
      </c>
      <c r="G4" s="126"/>
      <c r="H4" s="127"/>
    </row>
    <row r="5" spans="1:8" x14ac:dyDescent="0.15">
      <c r="A5" s="108" t="s">
        <v>515</v>
      </c>
      <c r="B5" s="113"/>
      <c r="C5" s="114"/>
      <c r="D5" s="115">
        <v>56428</v>
      </c>
      <c r="E5" s="116"/>
      <c r="F5" s="117">
        <v>70489</v>
      </c>
      <c r="G5" s="118"/>
      <c r="H5" s="119"/>
    </row>
    <row r="6" spans="1:8" x14ac:dyDescent="0.15">
      <c r="A6" s="120"/>
      <c r="B6" s="121"/>
      <c r="C6" s="122"/>
      <c r="D6" s="123">
        <v>36783</v>
      </c>
      <c r="E6" s="124"/>
      <c r="F6" s="125">
        <v>37817</v>
      </c>
      <c r="G6" s="126"/>
      <c r="H6" s="127"/>
    </row>
    <row r="7" spans="1:8" x14ac:dyDescent="0.15">
      <c r="A7" s="108" t="s">
        <v>516</v>
      </c>
      <c r="B7" s="113"/>
      <c r="C7" s="114"/>
      <c r="D7" s="115">
        <v>68035</v>
      </c>
      <c r="E7" s="116"/>
      <c r="F7" s="117">
        <v>84389</v>
      </c>
      <c r="G7" s="118"/>
      <c r="H7" s="119"/>
    </row>
    <row r="8" spans="1:8" x14ac:dyDescent="0.15">
      <c r="A8" s="120"/>
      <c r="B8" s="121"/>
      <c r="C8" s="122"/>
      <c r="D8" s="123">
        <v>42364</v>
      </c>
      <c r="E8" s="124"/>
      <c r="F8" s="125">
        <v>44339</v>
      </c>
      <c r="G8" s="126"/>
      <c r="H8" s="127"/>
    </row>
    <row r="9" spans="1:8" x14ac:dyDescent="0.15">
      <c r="A9" s="108" t="s">
        <v>517</v>
      </c>
      <c r="B9" s="113"/>
      <c r="C9" s="114"/>
      <c r="D9" s="115">
        <v>55345</v>
      </c>
      <c r="E9" s="116"/>
      <c r="F9" s="117">
        <v>83623</v>
      </c>
      <c r="G9" s="118"/>
      <c r="H9" s="119"/>
    </row>
    <row r="10" spans="1:8" x14ac:dyDescent="0.15">
      <c r="A10" s="120"/>
      <c r="B10" s="121"/>
      <c r="C10" s="122"/>
      <c r="D10" s="123">
        <v>42088</v>
      </c>
      <c r="E10" s="124"/>
      <c r="F10" s="125">
        <v>48787</v>
      </c>
      <c r="G10" s="126"/>
      <c r="H10" s="127"/>
    </row>
    <row r="11" spans="1:8" x14ac:dyDescent="0.15">
      <c r="A11" s="108" t="s">
        <v>518</v>
      </c>
      <c r="B11" s="113"/>
      <c r="C11" s="114"/>
      <c r="D11" s="115">
        <v>47545</v>
      </c>
      <c r="E11" s="116"/>
      <c r="F11" s="117">
        <v>87974</v>
      </c>
      <c r="G11" s="118"/>
      <c r="H11" s="119"/>
    </row>
    <row r="12" spans="1:8" x14ac:dyDescent="0.15">
      <c r="A12" s="120"/>
      <c r="B12" s="121"/>
      <c r="C12" s="128"/>
      <c r="D12" s="123">
        <v>33065</v>
      </c>
      <c r="E12" s="124"/>
      <c r="F12" s="125">
        <v>48183</v>
      </c>
      <c r="G12" s="126"/>
      <c r="H12" s="127"/>
    </row>
    <row r="13" spans="1:8" x14ac:dyDescent="0.15">
      <c r="A13" s="108"/>
      <c r="B13" s="113"/>
      <c r="C13" s="129"/>
      <c r="D13" s="130">
        <v>59989</v>
      </c>
      <c r="E13" s="131"/>
      <c r="F13" s="132">
        <v>78713</v>
      </c>
      <c r="G13" s="133"/>
      <c r="H13" s="119"/>
    </row>
    <row r="14" spans="1:8" x14ac:dyDescent="0.15">
      <c r="A14" s="120"/>
      <c r="B14" s="121"/>
      <c r="C14" s="122"/>
      <c r="D14" s="123">
        <v>39395</v>
      </c>
      <c r="E14" s="124"/>
      <c r="F14" s="125">
        <v>43254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4.93</v>
      </c>
      <c r="C19" s="134">
        <f>ROUND(VALUE(SUBSTITUTE(実質収支比率等に係る経年分析!G$48,"▲","-")),2)</f>
        <v>5.17</v>
      </c>
      <c r="D19" s="134">
        <f>ROUND(VALUE(SUBSTITUTE(実質収支比率等に係る経年分析!H$48,"▲","-")),2)</f>
        <v>4.26</v>
      </c>
      <c r="E19" s="134">
        <f>ROUND(VALUE(SUBSTITUTE(実質収支比率等に係る経年分析!I$48,"▲","-")),2)</f>
        <v>4.57</v>
      </c>
      <c r="F19" s="134">
        <f>ROUND(VALUE(SUBSTITUTE(実質収支比率等に係る経年分析!J$48,"▲","-")),2)</f>
        <v>4.83</v>
      </c>
    </row>
    <row r="20" spans="1:11" x14ac:dyDescent="0.15">
      <c r="A20" s="134" t="s">
        <v>43</v>
      </c>
      <c r="B20" s="134">
        <f>ROUND(VALUE(SUBSTITUTE(実質収支比率等に係る経年分析!F$47,"▲","-")),2)</f>
        <v>20.010000000000002</v>
      </c>
      <c r="C20" s="134">
        <f>ROUND(VALUE(SUBSTITUTE(実質収支比率等に係る経年分析!G$47,"▲","-")),2)</f>
        <v>19.309999999999999</v>
      </c>
      <c r="D20" s="134">
        <f>ROUND(VALUE(SUBSTITUTE(実質収支比率等に係る経年分析!H$47,"▲","-")),2)</f>
        <v>18.47</v>
      </c>
      <c r="E20" s="134">
        <f>ROUND(VALUE(SUBSTITUTE(実質収支比率等に係る経年分析!I$47,"▲","-")),2)</f>
        <v>18.68</v>
      </c>
      <c r="F20" s="134">
        <f>ROUND(VALUE(SUBSTITUTE(実質収支比率等に係る経年分析!J$47,"▲","-")),2)</f>
        <v>19.59</v>
      </c>
    </row>
    <row r="21" spans="1:11" x14ac:dyDescent="0.15">
      <c r="A21" s="134" t="s">
        <v>44</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-2.86</v>
      </c>
      <c r="D21" s="134">
        <f>IF(ISNUMBER(VALUE(SUBSTITUTE(実質収支比率等に係る経年分析!H$49,"▲","-"))),ROUND(VALUE(SUBSTITUTE(実質収支比率等に係る経年分析!H$49,"▲","-")),2),NA())</f>
        <v>-3.94</v>
      </c>
      <c r="E21" s="134">
        <f>IF(ISNUMBER(VALUE(SUBSTITUTE(実質収支比率等に係る経年分析!I$49,"▲","-"))),ROUND(VALUE(SUBSTITUTE(実質収支比率等に係る経年分析!I$49,"▲","-")),2),NA())</f>
        <v>-2.06</v>
      </c>
      <c r="F21" s="134">
        <f>IF(ISNUMBER(VALUE(SUBSTITUTE(実質収支比率等に係る経年分析!J$49,"▲","-"))),ROUND(VALUE(SUBSTITUTE(実質収支比率等に係る経年分析!J$49,"▲","-")),2),NA())</f>
        <v>-1.34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2.5499999999999998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4.5999999999999996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2036</v>
      </c>
      <c r="E42" s="136"/>
      <c r="F42" s="136"/>
      <c r="G42" s="136">
        <f>'実質公債費比率（分子）の構造'!L$52</f>
        <v>2064</v>
      </c>
      <c r="H42" s="136"/>
      <c r="I42" s="136"/>
      <c r="J42" s="136">
        <f>'実質公債費比率（分子）の構造'!M$52</f>
        <v>2128</v>
      </c>
      <c r="K42" s="136"/>
      <c r="L42" s="136"/>
      <c r="M42" s="136">
        <f>'実質公債費比率（分子）の構造'!N$52</f>
        <v>2153</v>
      </c>
      <c r="N42" s="136"/>
      <c r="O42" s="136"/>
      <c r="P42" s="136">
        <f>'実質公債費比率（分子）の構造'!O$52</f>
        <v>2043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431</v>
      </c>
      <c r="C44" s="136"/>
      <c r="D44" s="136"/>
      <c r="E44" s="136">
        <f>'実質公債費比率（分子）の構造'!L$50</f>
        <v>294</v>
      </c>
      <c r="F44" s="136"/>
      <c r="G44" s="136"/>
      <c r="H44" s="136">
        <f>'実質公債費比率（分子）の構造'!M$50</f>
        <v>260</v>
      </c>
      <c r="I44" s="136"/>
      <c r="J44" s="136"/>
      <c r="K44" s="136">
        <f>'実質公債費比率（分子）の構造'!N$50</f>
        <v>215</v>
      </c>
      <c r="L44" s="136"/>
      <c r="M44" s="136"/>
      <c r="N44" s="136">
        <f>'実質公債費比率（分子）の構造'!O$50</f>
        <v>215</v>
      </c>
      <c r="O44" s="136"/>
      <c r="P44" s="136"/>
    </row>
    <row r="45" spans="1:16" x14ac:dyDescent="0.15">
      <c r="A45" s="136" t="s">
        <v>54</v>
      </c>
      <c r="B45" s="136">
        <f>'実質公債費比率（分子）の構造'!K$49</f>
        <v>411</v>
      </c>
      <c r="C45" s="136"/>
      <c r="D45" s="136"/>
      <c r="E45" s="136">
        <f>'実質公債費比率（分子）の構造'!L$49</f>
        <v>400</v>
      </c>
      <c r="F45" s="136"/>
      <c r="G45" s="136"/>
      <c r="H45" s="136">
        <f>'実質公債費比率（分子）の構造'!M$49</f>
        <v>389</v>
      </c>
      <c r="I45" s="136"/>
      <c r="J45" s="136"/>
      <c r="K45" s="136">
        <f>'実質公債費比率（分子）の構造'!N$49</f>
        <v>342</v>
      </c>
      <c r="L45" s="136"/>
      <c r="M45" s="136"/>
      <c r="N45" s="136">
        <f>'実質公債費比率（分子）の構造'!O$49</f>
        <v>277</v>
      </c>
      <c r="O45" s="136"/>
      <c r="P45" s="136"/>
    </row>
    <row r="46" spans="1:16" x14ac:dyDescent="0.15">
      <c r="A46" s="136" t="s">
        <v>55</v>
      </c>
      <c r="B46" s="136">
        <f>'実質公債費比率（分子）の構造'!K$48</f>
        <v>618</v>
      </c>
      <c r="C46" s="136"/>
      <c r="D46" s="136"/>
      <c r="E46" s="136">
        <f>'実質公債費比率（分子）の構造'!L$48</f>
        <v>630</v>
      </c>
      <c r="F46" s="136"/>
      <c r="G46" s="136"/>
      <c r="H46" s="136">
        <f>'実質公債費比率（分子）の構造'!M$48</f>
        <v>642</v>
      </c>
      <c r="I46" s="136"/>
      <c r="J46" s="136"/>
      <c r="K46" s="136">
        <f>'実質公債費比率（分子）の構造'!N$48</f>
        <v>644</v>
      </c>
      <c r="L46" s="136"/>
      <c r="M46" s="136"/>
      <c r="N46" s="136">
        <f>'実質公債費比率（分子）の構造'!O$48</f>
        <v>612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2095</v>
      </c>
      <c r="C49" s="136"/>
      <c r="D49" s="136"/>
      <c r="E49" s="136">
        <f>'実質公債費比率（分子）の構造'!L$45</f>
        <v>2046</v>
      </c>
      <c r="F49" s="136"/>
      <c r="G49" s="136"/>
      <c r="H49" s="136">
        <f>'実質公債費比率（分子）の構造'!M$45</f>
        <v>2104</v>
      </c>
      <c r="I49" s="136"/>
      <c r="J49" s="136"/>
      <c r="K49" s="136">
        <f>'実質公債費比率（分子）の構造'!N$45</f>
        <v>2057</v>
      </c>
      <c r="L49" s="136"/>
      <c r="M49" s="136"/>
      <c r="N49" s="136">
        <f>'実質公債費比率（分子）の構造'!O$45</f>
        <v>2016</v>
      </c>
      <c r="O49" s="136"/>
      <c r="P49" s="136"/>
    </row>
    <row r="50" spans="1:16" x14ac:dyDescent="0.15">
      <c r="A50" s="136" t="s">
        <v>59</v>
      </c>
      <c r="B50" s="136" t="e">
        <f>NA()</f>
        <v>#N/A</v>
      </c>
      <c r="C50" s="136">
        <f>IF(ISNUMBER('実質公債費比率（分子）の構造'!K$53),'実質公債費比率（分子）の構造'!K$53,NA())</f>
        <v>1519</v>
      </c>
      <c r="D50" s="136" t="e">
        <f>NA()</f>
        <v>#N/A</v>
      </c>
      <c r="E50" s="136" t="e">
        <f>NA()</f>
        <v>#N/A</v>
      </c>
      <c r="F50" s="136">
        <f>IF(ISNUMBER('実質公債費比率（分子）の構造'!L$53),'実質公債費比率（分子）の構造'!L$53,NA())</f>
        <v>1306</v>
      </c>
      <c r="G50" s="136" t="e">
        <f>NA()</f>
        <v>#N/A</v>
      </c>
      <c r="H50" s="136" t="e">
        <f>NA()</f>
        <v>#N/A</v>
      </c>
      <c r="I50" s="136">
        <f>IF(ISNUMBER('実質公債費比率（分子）の構造'!M$53),'実質公債費比率（分子）の構造'!M$53,NA())</f>
        <v>1267</v>
      </c>
      <c r="J50" s="136" t="e">
        <f>NA()</f>
        <v>#N/A</v>
      </c>
      <c r="K50" s="136" t="e">
        <f>NA()</f>
        <v>#N/A</v>
      </c>
      <c r="L50" s="136">
        <f>IF(ISNUMBER('実質公債費比率（分子）の構造'!N$53),'実質公債費比率（分子）の構造'!N$53,NA())</f>
        <v>1105</v>
      </c>
      <c r="M50" s="136" t="e">
        <f>NA()</f>
        <v>#N/A</v>
      </c>
      <c r="N50" s="136" t="e">
        <f>NA()</f>
        <v>#N/A</v>
      </c>
      <c r="O50" s="136">
        <f>IF(ISNUMBER('実質公債費比率（分子）の構造'!O$53),'実質公債費比率（分子）の構造'!O$53,NA())</f>
        <v>1077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18640</v>
      </c>
      <c r="E56" s="135"/>
      <c r="F56" s="135"/>
      <c r="G56" s="135">
        <f>'将来負担比率（分子）の構造'!J$51</f>
        <v>18933</v>
      </c>
      <c r="H56" s="135"/>
      <c r="I56" s="135"/>
      <c r="J56" s="135">
        <f>'将来負担比率（分子）の構造'!K$51</f>
        <v>19524</v>
      </c>
      <c r="K56" s="135"/>
      <c r="L56" s="135"/>
      <c r="M56" s="135">
        <f>'将来負担比率（分子）の構造'!L$51</f>
        <v>19422</v>
      </c>
      <c r="N56" s="135"/>
      <c r="O56" s="135"/>
      <c r="P56" s="135">
        <f>'将来負担比率（分子）の構造'!M$51</f>
        <v>19382</v>
      </c>
    </row>
    <row r="57" spans="1:16" x14ac:dyDescent="0.15">
      <c r="A57" s="135" t="s">
        <v>35</v>
      </c>
      <c r="B57" s="135"/>
      <c r="C57" s="135"/>
      <c r="D57" s="135">
        <f>'将来負担比率（分子）の構造'!I$50</f>
        <v>3009</v>
      </c>
      <c r="E57" s="135"/>
      <c r="F57" s="135"/>
      <c r="G57" s="135">
        <f>'将来負担比率（分子）の構造'!J$50</f>
        <v>3043</v>
      </c>
      <c r="H57" s="135"/>
      <c r="I57" s="135"/>
      <c r="J57" s="135">
        <f>'将来負担比率（分子）の構造'!K$50</f>
        <v>2842</v>
      </c>
      <c r="K57" s="135"/>
      <c r="L57" s="135"/>
      <c r="M57" s="135">
        <f>'将来負担比率（分子）の構造'!L$50</f>
        <v>2640</v>
      </c>
      <c r="N57" s="135"/>
      <c r="O57" s="135"/>
      <c r="P57" s="135">
        <f>'将来負担比率（分子）の構造'!M$50</f>
        <v>2615</v>
      </c>
    </row>
    <row r="58" spans="1:16" x14ac:dyDescent="0.15">
      <c r="A58" s="135" t="s">
        <v>34</v>
      </c>
      <c r="B58" s="135"/>
      <c r="C58" s="135"/>
      <c r="D58" s="135">
        <f>'将来負担比率（分子）の構造'!I$49</f>
        <v>2906</v>
      </c>
      <c r="E58" s="135"/>
      <c r="F58" s="135"/>
      <c r="G58" s="135">
        <f>'将来負担比率（分子）の構造'!J$49</f>
        <v>2926</v>
      </c>
      <c r="H58" s="135"/>
      <c r="I58" s="135"/>
      <c r="J58" s="135">
        <f>'将来負担比率（分子）の構造'!K$49</f>
        <v>3186</v>
      </c>
      <c r="K58" s="135"/>
      <c r="L58" s="135"/>
      <c r="M58" s="135">
        <f>'将来負担比率（分子）の構造'!L$49</f>
        <v>3152</v>
      </c>
      <c r="N58" s="135"/>
      <c r="O58" s="135"/>
      <c r="P58" s="135">
        <f>'将来負担比率（分子）の構造'!M$49</f>
        <v>3261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1730</v>
      </c>
      <c r="C62" s="135"/>
      <c r="D62" s="135"/>
      <c r="E62" s="135">
        <f>'将来負担比率（分子）の構造'!J$45</f>
        <v>1726</v>
      </c>
      <c r="F62" s="135"/>
      <c r="G62" s="135"/>
      <c r="H62" s="135">
        <f>'将来負担比率（分子）の構造'!K$45</f>
        <v>1615</v>
      </c>
      <c r="I62" s="135"/>
      <c r="J62" s="135"/>
      <c r="K62" s="135">
        <f>'将来負担比率（分子）の構造'!L$45</f>
        <v>1359</v>
      </c>
      <c r="L62" s="135"/>
      <c r="M62" s="135"/>
      <c r="N62" s="135">
        <f>'将来負担比率（分子）の構造'!M$45</f>
        <v>1305</v>
      </c>
      <c r="O62" s="135"/>
      <c r="P62" s="135"/>
    </row>
    <row r="63" spans="1:16" x14ac:dyDescent="0.15">
      <c r="A63" s="135" t="s">
        <v>28</v>
      </c>
      <c r="B63" s="135">
        <f>'将来負担比率（分子）の構造'!I$44</f>
        <v>2237</v>
      </c>
      <c r="C63" s="135"/>
      <c r="D63" s="135"/>
      <c r="E63" s="135">
        <f>'将来負担比率（分子）の構造'!J$44</f>
        <v>2190</v>
      </c>
      <c r="F63" s="135"/>
      <c r="G63" s="135"/>
      <c r="H63" s="135">
        <f>'将来負担比率（分子）の構造'!K$44</f>
        <v>1850</v>
      </c>
      <c r="I63" s="135"/>
      <c r="J63" s="135"/>
      <c r="K63" s="135">
        <f>'将来負担比率（分子）の構造'!L$44</f>
        <v>1529</v>
      </c>
      <c r="L63" s="135"/>
      <c r="M63" s="135"/>
      <c r="N63" s="135">
        <f>'将来負担比率（分子）の構造'!M$44</f>
        <v>1270</v>
      </c>
      <c r="O63" s="135"/>
      <c r="P63" s="135"/>
    </row>
    <row r="64" spans="1:16" x14ac:dyDescent="0.15">
      <c r="A64" s="135" t="s">
        <v>27</v>
      </c>
      <c r="B64" s="135">
        <f>'将来負担比率（分子）の構造'!I$43</f>
        <v>8594</v>
      </c>
      <c r="C64" s="135"/>
      <c r="D64" s="135"/>
      <c r="E64" s="135">
        <f>'将来負担比率（分子）の構造'!J$43</f>
        <v>8234</v>
      </c>
      <c r="F64" s="135"/>
      <c r="G64" s="135"/>
      <c r="H64" s="135">
        <f>'将来負担比率（分子）の構造'!K$43</f>
        <v>7867</v>
      </c>
      <c r="I64" s="135"/>
      <c r="J64" s="135"/>
      <c r="K64" s="135">
        <f>'将来負担比率（分子）の構造'!L$43</f>
        <v>7569</v>
      </c>
      <c r="L64" s="135"/>
      <c r="M64" s="135"/>
      <c r="N64" s="135">
        <f>'将来負担比率（分子）の構造'!M$43</f>
        <v>7569</v>
      </c>
      <c r="O64" s="135"/>
      <c r="P64" s="135"/>
    </row>
    <row r="65" spans="1:16" x14ac:dyDescent="0.15">
      <c r="A65" s="135" t="s">
        <v>26</v>
      </c>
      <c r="B65" s="135">
        <f>'将来負担比率（分子）の構造'!I$42</f>
        <v>2201</v>
      </c>
      <c r="C65" s="135"/>
      <c r="D65" s="135"/>
      <c r="E65" s="135">
        <f>'将来負担比率（分子）の構造'!J$42</f>
        <v>1933</v>
      </c>
      <c r="F65" s="135"/>
      <c r="G65" s="135"/>
      <c r="H65" s="135">
        <f>'将来負担比率（分子）の構造'!K$42</f>
        <v>1876</v>
      </c>
      <c r="I65" s="135"/>
      <c r="J65" s="135"/>
      <c r="K65" s="135">
        <f>'将来負担比率（分子）の構造'!L$42</f>
        <v>1674</v>
      </c>
      <c r="L65" s="135"/>
      <c r="M65" s="135"/>
      <c r="N65" s="135">
        <f>'将来負担比率（分子）の構造'!M$42</f>
        <v>1504</v>
      </c>
      <c r="O65" s="135"/>
      <c r="P65" s="135"/>
    </row>
    <row r="66" spans="1:16" x14ac:dyDescent="0.15">
      <c r="A66" s="135" t="s">
        <v>25</v>
      </c>
      <c r="B66" s="135">
        <f>'将来負担比率（分子）の構造'!I$41</f>
        <v>18948</v>
      </c>
      <c r="C66" s="135"/>
      <c r="D66" s="135"/>
      <c r="E66" s="135">
        <f>'将来負担比率（分子）の構造'!J$41</f>
        <v>18690</v>
      </c>
      <c r="F66" s="135"/>
      <c r="G66" s="135"/>
      <c r="H66" s="135">
        <f>'将来負担比率（分子）の構造'!K$41</f>
        <v>18908</v>
      </c>
      <c r="I66" s="135"/>
      <c r="J66" s="135"/>
      <c r="K66" s="135">
        <f>'将来負担比率（分子）の構造'!L$41</f>
        <v>18657</v>
      </c>
      <c r="L66" s="135"/>
      <c r="M66" s="135"/>
      <c r="N66" s="135">
        <f>'将来負担比率（分子）の構造'!M$41</f>
        <v>18372</v>
      </c>
      <c r="O66" s="135"/>
      <c r="P66" s="135"/>
    </row>
    <row r="67" spans="1:16" x14ac:dyDescent="0.15">
      <c r="A67" s="135" t="s">
        <v>63</v>
      </c>
      <c r="B67" s="135" t="e">
        <f>NA()</f>
        <v>#N/A</v>
      </c>
      <c r="C67" s="135">
        <f>IF(ISNUMBER('将来負担比率（分子）の構造'!I$52), IF('将来負担比率（分子）の構造'!I$52 &lt; 0, 0, '将来負担比率（分子）の構造'!I$52), NA())</f>
        <v>9155</v>
      </c>
      <c r="D67" s="135" t="e">
        <f>NA()</f>
        <v>#N/A</v>
      </c>
      <c r="E67" s="135" t="e">
        <f>NA()</f>
        <v>#N/A</v>
      </c>
      <c r="F67" s="135">
        <f>IF(ISNUMBER('将来負担比率（分子）の構造'!J$52), IF('将来負担比率（分子）の構造'!J$52 &lt; 0, 0, '将来負担比率（分子）の構造'!J$52), NA())</f>
        <v>7872</v>
      </c>
      <c r="G67" s="135" t="e">
        <f>NA()</f>
        <v>#N/A</v>
      </c>
      <c r="H67" s="135" t="e">
        <f>NA()</f>
        <v>#N/A</v>
      </c>
      <c r="I67" s="135">
        <f>IF(ISNUMBER('将来負担比率（分子）の構造'!K$52), IF('将来負担比率（分子）の構造'!K$52 &lt; 0, 0, '将来負担比率（分子）の構造'!K$52), NA())</f>
        <v>6565</v>
      </c>
      <c r="J67" s="135" t="e">
        <f>NA()</f>
        <v>#N/A</v>
      </c>
      <c r="K67" s="135" t="e">
        <f>NA()</f>
        <v>#N/A</v>
      </c>
      <c r="L67" s="135">
        <f>IF(ISNUMBER('将来負担比率（分子）の構造'!L$52), IF('将来負担比率（分子）の構造'!L$52 &lt; 0, 0, '将来負担比率（分子）の構造'!L$52), NA())</f>
        <v>5575</v>
      </c>
      <c r="M67" s="135" t="e">
        <f>NA()</f>
        <v>#N/A</v>
      </c>
      <c r="N67" s="135" t="e">
        <f>NA()</f>
        <v>#N/A</v>
      </c>
      <c r="O67" s="135">
        <f>IF(ISNUMBER('将来負担比率（分子）の構造'!M$52), IF('将来負担比率（分子）の構造'!M$52 &lt; 0, 0, '将来負担比率（分子）の構造'!M$52), NA())</f>
        <v>4762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7092815</v>
      </c>
      <c r="S5" s="583"/>
      <c r="T5" s="583"/>
      <c r="U5" s="583"/>
      <c r="V5" s="583"/>
      <c r="W5" s="583"/>
      <c r="X5" s="583"/>
      <c r="Y5" s="584"/>
      <c r="Z5" s="585">
        <v>38.9</v>
      </c>
      <c r="AA5" s="585"/>
      <c r="AB5" s="585"/>
      <c r="AC5" s="585"/>
      <c r="AD5" s="586">
        <v>6770492</v>
      </c>
      <c r="AE5" s="586"/>
      <c r="AF5" s="586"/>
      <c r="AG5" s="586"/>
      <c r="AH5" s="586"/>
      <c r="AI5" s="586"/>
      <c r="AJ5" s="586"/>
      <c r="AK5" s="586"/>
      <c r="AL5" s="587">
        <v>62.7</v>
      </c>
      <c r="AM5" s="588"/>
      <c r="AN5" s="588"/>
      <c r="AO5" s="589"/>
      <c r="AP5" s="579" t="s">
        <v>206</v>
      </c>
      <c r="AQ5" s="580"/>
      <c r="AR5" s="580"/>
      <c r="AS5" s="580"/>
      <c r="AT5" s="580"/>
      <c r="AU5" s="580"/>
      <c r="AV5" s="580"/>
      <c r="AW5" s="580"/>
      <c r="AX5" s="580"/>
      <c r="AY5" s="580"/>
      <c r="AZ5" s="580"/>
      <c r="BA5" s="580"/>
      <c r="BB5" s="580"/>
      <c r="BC5" s="580"/>
      <c r="BD5" s="580"/>
      <c r="BE5" s="580"/>
      <c r="BF5" s="581"/>
      <c r="BG5" s="593">
        <v>6770492</v>
      </c>
      <c r="BH5" s="594"/>
      <c r="BI5" s="594"/>
      <c r="BJ5" s="594"/>
      <c r="BK5" s="594"/>
      <c r="BL5" s="594"/>
      <c r="BM5" s="594"/>
      <c r="BN5" s="595"/>
      <c r="BO5" s="596">
        <v>95.5</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286063</v>
      </c>
      <c r="S6" s="594"/>
      <c r="T6" s="594"/>
      <c r="U6" s="594"/>
      <c r="V6" s="594"/>
      <c r="W6" s="594"/>
      <c r="X6" s="594"/>
      <c r="Y6" s="595"/>
      <c r="Z6" s="596">
        <v>1.6</v>
      </c>
      <c r="AA6" s="596"/>
      <c r="AB6" s="596"/>
      <c r="AC6" s="596"/>
      <c r="AD6" s="597">
        <v>286063</v>
      </c>
      <c r="AE6" s="597"/>
      <c r="AF6" s="597"/>
      <c r="AG6" s="597"/>
      <c r="AH6" s="597"/>
      <c r="AI6" s="597"/>
      <c r="AJ6" s="597"/>
      <c r="AK6" s="597"/>
      <c r="AL6" s="598">
        <v>2.7</v>
      </c>
      <c r="AM6" s="599"/>
      <c r="AN6" s="599"/>
      <c r="AO6" s="600"/>
      <c r="AP6" s="590" t="s">
        <v>212</v>
      </c>
      <c r="AQ6" s="591"/>
      <c r="AR6" s="591"/>
      <c r="AS6" s="591"/>
      <c r="AT6" s="591"/>
      <c r="AU6" s="591"/>
      <c r="AV6" s="591"/>
      <c r="AW6" s="591"/>
      <c r="AX6" s="591"/>
      <c r="AY6" s="591"/>
      <c r="AZ6" s="591"/>
      <c r="BA6" s="591"/>
      <c r="BB6" s="591"/>
      <c r="BC6" s="591"/>
      <c r="BD6" s="591"/>
      <c r="BE6" s="591"/>
      <c r="BF6" s="592"/>
      <c r="BG6" s="593">
        <v>6770492</v>
      </c>
      <c r="BH6" s="594"/>
      <c r="BI6" s="594"/>
      <c r="BJ6" s="594"/>
      <c r="BK6" s="594"/>
      <c r="BL6" s="594"/>
      <c r="BM6" s="594"/>
      <c r="BN6" s="595"/>
      <c r="BO6" s="596">
        <v>95.5</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168503</v>
      </c>
      <c r="CS6" s="594"/>
      <c r="CT6" s="594"/>
      <c r="CU6" s="594"/>
      <c r="CV6" s="594"/>
      <c r="CW6" s="594"/>
      <c r="CX6" s="594"/>
      <c r="CY6" s="595"/>
      <c r="CZ6" s="596">
        <v>1</v>
      </c>
      <c r="DA6" s="596"/>
      <c r="DB6" s="596"/>
      <c r="DC6" s="596"/>
      <c r="DD6" s="602" t="s">
        <v>207</v>
      </c>
      <c r="DE6" s="594"/>
      <c r="DF6" s="594"/>
      <c r="DG6" s="594"/>
      <c r="DH6" s="594"/>
      <c r="DI6" s="594"/>
      <c r="DJ6" s="594"/>
      <c r="DK6" s="594"/>
      <c r="DL6" s="594"/>
      <c r="DM6" s="594"/>
      <c r="DN6" s="594"/>
      <c r="DO6" s="594"/>
      <c r="DP6" s="595"/>
      <c r="DQ6" s="602">
        <v>168503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12008</v>
      </c>
      <c r="S7" s="594"/>
      <c r="T7" s="594"/>
      <c r="U7" s="594"/>
      <c r="V7" s="594"/>
      <c r="W7" s="594"/>
      <c r="X7" s="594"/>
      <c r="Y7" s="595"/>
      <c r="Z7" s="596">
        <v>0.1</v>
      </c>
      <c r="AA7" s="596"/>
      <c r="AB7" s="596"/>
      <c r="AC7" s="596"/>
      <c r="AD7" s="597">
        <v>12008</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2851012</v>
      </c>
      <c r="BH7" s="594"/>
      <c r="BI7" s="594"/>
      <c r="BJ7" s="594"/>
      <c r="BK7" s="594"/>
      <c r="BL7" s="594"/>
      <c r="BM7" s="594"/>
      <c r="BN7" s="595"/>
      <c r="BO7" s="596">
        <v>40.200000000000003</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2084749</v>
      </c>
      <c r="CS7" s="594"/>
      <c r="CT7" s="594"/>
      <c r="CU7" s="594"/>
      <c r="CV7" s="594"/>
      <c r="CW7" s="594"/>
      <c r="CX7" s="594"/>
      <c r="CY7" s="595"/>
      <c r="CZ7" s="596">
        <v>11.9</v>
      </c>
      <c r="DA7" s="596"/>
      <c r="DB7" s="596"/>
      <c r="DC7" s="596"/>
      <c r="DD7" s="602">
        <v>289432</v>
      </c>
      <c r="DE7" s="594"/>
      <c r="DF7" s="594"/>
      <c r="DG7" s="594"/>
      <c r="DH7" s="594"/>
      <c r="DI7" s="594"/>
      <c r="DJ7" s="594"/>
      <c r="DK7" s="594"/>
      <c r="DL7" s="594"/>
      <c r="DM7" s="594"/>
      <c r="DN7" s="594"/>
      <c r="DO7" s="594"/>
      <c r="DP7" s="595"/>
      <c r="DQ7" s="602">
        <v>1832057</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33828</v>
      </c>
      <c r="S8" s="594"/>
      <c r="T8" s="594"/>
      <c r="U8" s="594"/>
      <c r="V8" s="594"/>
      <c r="W8" s="594"/>
      <c r="X8" s="594"/>
      <c r="Y8" s="595"/>
      <c r="Z8" s="596">
        <v>0.2</v>
      </c>
      <c r="AA8" s="596"/>
      <c r="AB8" s="596"/>
      <c r="AC8" s="596"/>
      <c r="AD8" s="597">
        <v>33828</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86158</v>
      </c>
      <c r="BH8" s="594"/>
      <c r="BI8" s="594"/>
      <c r="BJ8" s="594"/>
      <c r="BK8" s="594"/>
      <c r="BL8" s="594"/>
      <c r="BM8" s="594"/>
      <c r="BN8" s="595"/>
      <c r="BO8" s="596">
        <v>1.2</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5192796</v>
      </c>
      <c r="CS8" s="594"/>
      <c r="CT8" s="594"/>
      <c r="CU8" s="594"/>
      <c r="CV8" s="594"/>
      <c r="CW8" s="594"/>
      <c r="CX8" s="594"/>
      <c r="CY8" s="595"/>
      <c r="CZ8" s="596">
        <v>29.5</v>
      </c>
      <c r="DA8" s="596"/>
      <c r="DB8" s="596"/>
      <c r="DC8" s="596"/>
      <c r="DD8" s="602">
        <v>52755</v>
      </c>
      <c r="DE8" s="594"/>
      <c r="DF8" s="594"/>
      <c r="DG8" s="594"/>
      <c r="DH8" s="594"/>
      <c r="DI8" s="594"/>
      <c r="DJ8" s="594"/>
      <c r="DK8" s="594"/>
      <c r="DL8" s="594"/>
      <c r="DM8" s="594"/>
      <c r="DN8" s="594"/>
      <c r="DO8" s="594"/>
      <c r="DP8" s="595"/>
      <c r="DQ8" s="602">
        <v>2589620</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35959</v>
      </c>
      <c r="S9" s="594"/>
      <c r="T9" s="594"/>
      <c r="U9" s="594"/>
      <c r="V9" s="594"/>
      <c r="W9" s="594"/>
      <c r="X9" s="594"/>
      <c r="Y9" s="595"/>
      <c r="Z9" s="596">
        <v>0.2</v>
      </c>
      <c r="AA9" s="596"/>
      <c r="AB9" s="596"/>
      <c r="AC9" s="596"/>
      <c r="AD9" s="597">
        <v>35959</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2214701</v>
      </c>
      <c r="BH9" s="594"/>
      <c r="BI9" s="594"/>
      <c r="BJ9" s="594"/>
      <c r="BK9" s="594"/>
      <c r="BL9" s="594"/>
      <c r="BM9" s="594"/>
      <c r="BN9" s="595"/>
      <c r="BO9" s="596">
        <v>31.2</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2428543</v>
      </c>
      <c r="CS9" s="594"/>
      <c r="CT9" s="594"/>
      <c r="CU9" s="594"/>
      <c r="CV9" s="594"/>
      <c r="CW9" s="594"/>
      <c r="CX9" s="594"/>
      <c r="CY9" s="595"/>
      <c r="CZ9" s="596">
        <v>13.8</v>
      </c>
      <c r="DA9" s="596"/>
      <c r="DB9" s="596"/>
      <c r="DC9" s="596"/>
      <c r="DD9" s="602">
        <v>47840</v>
      </c>
      <c r="DE9" s="594"/>
      <c r="DF9" s="594"/>
      <c r="DG9" s="594"/>
      <c r="DH9" s="594"/>
      <c r="DI9" s="594"/>
      <c r="DJ9" s="594"/>
      <c r="DK9" s="594"/>
      <c r="DL9" s="594"/>
      <c r="DM9" s="594"/>
      <c r="DN9" s="594"/>
      <c r="DO9" s="594"/>
      <c r="DP9" s="595"/>
      <c r="DQ9" s="602">
        <v>2284436</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924121</v>
      </c>
      <c r="S10" s="594"/>
      <c r="T10" s="594"/>
      <c r="U10" s="594"/>
      <c r="V10" s="594"/>
      <c r="W10" s="594"/>
      <c r="X10" s="594"/>
      <c r="Y10" s="595"/>
      <c r="Z10" s="596">
        <v>5.0999999999999996</v>
      </c>
      <c r="AA10" s="596"/>
      <c r="AB10" s="596"/>
      <c r="AC10" s="596"/>
      <c r="AD10" s="597">
        <v>924121</v>
      </c>
      <c r="AE10" s="597"/>
      <c r="AF10" s="597"/>
      <c r="AG10" s="597"/>
      <c r="AH10" s="597"/>
      <c r="AI10" s="597"/>
      <c r="AJ10" s="597"/>
      <c r="AK10" s="597"/>
      <c r="AL10" s="598">
        <v>8.6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125248</v>
      </c>
      <c r="BH10" s="594"/>
      <c r="BI10" s="594"/>
      <c r="BJ10" s="594"/>
      <c r="BK10" s="594"/>
      <c r="BL10" s="594"/>
      <c r="BM10" s="594"/>
      <c r="BN10" s="595"/>
      <c r="BO10" s="596">
        <v>1.8</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369363</v>
      </c>
      <c r="CS10" s="594"/>
      <c r="CT10" s="594"/>
      <c r="CU10" s="594"/>
      <c r="CV10" s="594"/>
      <c r="CW10" s="594"/>
      <c r="CX10" s="594"/>
      <c r="CY10" s="595"/>
      <c r="CZ10" s="596">
        <v>2.1</v>
      </c>
      <c r="DA10" s="596"/>
      <c r="DB10" s="596"/>
      <c r="DC10" s="596"/>
      <c r="DD10" s="602" t="s">
        <v>109</v>
      </c>
      <c r="DE10" s="594"/>
      <c r="DF10" s="594"/>
      <c r="DG10" s="594"/>
      <c r="DH10" s="594"/>
      <c r="DI10" s="594"/>
      <c r="DJ10" s="594"/>
      <c r="DK10" s="594"/>
      <c r="DL10" s="594"/>
      <c r="DM10" s="594"/>
      <c r="DN10" s="594"/>
      <c r="DO10" s="594"/>
      <c r="DP10" s="595"/>
      <c r="DQ10" s="602">
        <v>5248</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56495</v>
      </c>
      <c r="S11" s="594"/>
      <c r="T11" s="594"/>
      <c r="U11" s="594"/>
      <c r="V11" s="594"/>
      <c r="W11" s="594"/>
      <c r="X11" s="594"/>
      <c r="Y11" s="595"/>
      <c r="Z11" s="596">
        <v>0.3</v>
      </c>
      <c r="AA11" s="596"/>
      <c r="AB11" s="596"/>
      <c r="AC11" s="596"/>
      <c r="AD11" s="597">
        <v>56495</v>
      </c>
      <c r="AE11" s="597"/>
      <c r="AF11" s="597"/>
      <c r="AG11" s="597"/>
      <c r="AH11" s="597"/>
      <c r="AI11" s="597"/>
      <c r="AJ11" s="597"/>
      <c r="AK11" s="597"/>
      <c r="AL11" s="598">
        <v>0.5</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424905</v>
      </c>
      <c r="BH11" s="594"/>
      <c r="BI11" s="594"/>
      <c r="BJ11" s="594"/>
      <c r="BK11" s="594"/>
      <c r="BL11" s="594"/>
      <c r="BM11" s="594"/>
      <c r="BN11" s="595"/>
      <c r="BO11" s="596">
        <v>6</v>
      </c>
      <c r="BP11" s="596"/>
      <c r="BQ11" s="596"/>
      <c r="BR11" s="596"/>
      <c r="BS11" s="602" t="s">
        <v>109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586549</v>
      </c>
      <c r="CS11" s="594"/>
      <c r="CT11" s="594"/>
      <c r="CU11" s="594"/>
      <c r="CV11" s="594"/>
      <c r="CW11" s="594"/>
      <c r="CX11" s="594"/>
      <c r="CY11" s="595"/>
      <c r="CZ11" s="596">
        <v>3.3</v>
      </c>
      <c r="DA11" s="596"/>
      <c r="DB11" s="596"/>
      <c r="DC11" s="596"/>
      <c r="DD11" s="602">
        <v>246179</v>
      </c>
      <c r="DE11" s="594"/>
      <c r="DF11" s="594"/>
      <c r="DG11" s="594"/>
      <c r="DH11" s="594"/>
      <c r="DI11" s="594"/>
      <c r="DJ11" s="594"/>
      <c r="DK11" s="594"/>
      <c r="DL11" s="594"/>
      <c r="DM11" s="594"/>
      <c r="DN11" s="594"/>
      <c r="DO11" s="594"/>
      <c r="DP11" s="595"/>
      <c r="DQ11" s="602">
        <v>412636</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3497299</v>
      </c>
      <c r="BH12" s="594"/>
      <c r="BI12" s="594"/>
      <c r="BJ12" s="594"/>
      <c r="BK12" s="594"/>
      <c r="BL12" s="594"/>
      <c r="BM12" s="594"/>
      <c r="BN12" s="595"/>
      <c r="BO12" s="596">
        <v>49.3</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184320</v>
      </c>
      <c r="CS12" s="594"/>
      <c r="CT12" s="594"/>
      <c r="CU12" s="594"/>
      <c r="CV12" s="594"/>
      <c r="CW12" s="594"/>
      <c r="CX12" s="594"/>
      <c r="CY12" s="595"/>
      <c r="CZ12" s="596">
        <v>1</v>
      </c>
      <c r="DA12" s="596"/>
      <c r="DB12" s="596"/>
      <c r="DC12" s="596"/>
      <c r="DD12" s="602">
        <v>4874</v>
      </c>
      <c r="DE12" s="594"/>
      <c r="DF12" s="594"/>
      <c r="DG12" s="594"/>
      <c r="DH12" s="594"/>
      <c r="DI12" s="594"/>
      <c r="DJ12" s="594"/>
      <c r="DK12" s="594"/>
      <c r="DL12" s="594"/>
      <c r="DM12" s="594"/>
      <c r="DN12" s="594"/>
      <c r="DO12" s="594"/>
      <c r="DP12" s="595"/>
      <c r="DQ12" s="602">
        <v>178727</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73417</v>
      </c>
      <c r="S13" s="594"/>
      <c r="T13" s="594"/>
      <c r="U13" s="594"/>
      <c r="V13" s="594"/>
      <c r="W13" s="594"/>
      <c r="X13" s="594"/>
      <c r="Y13" s="595"/>
      <c r="Z13" s="596">
        <v>0.4</v>
      </c>
      <c r="AA13" s="596"/>
      <c r="AB13" s="596"/>
      <c r="AC13" s="596"/>
      <c r="AD13" s="597">
        <v>73417</v>
      </c>
      <c r="AE13" s="597"/>
      <c r="AF13" s="597"/>
      <c r="AG13" s="597"/>
      <c r="AH13" s="597"/>
      <c r="AI13" s="597"/>
      <c r="AJ13" s="597"/>
      <c r="AK13" s="597"/>
      <c r="AL13" s="598">
        <v>0.7</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3495447</v>
      </c>
      <c r="BH13" s="594"/>
      <c r="BI13" s="594"/>
      <c r="BJ13" s="594"/>
      <c r="BK13" s="594"/>
      <c r="BL13" s="594"/>
      <c r="BM13" s="594"/>
      <c r="BN13" s="595"/>
      <c r="BO13" s="596">
        <v>49.3</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1307446</v>
      </c>
      <c r="CS13" s="594"/>
      <c r="CT13" s="594"/>
      <c r="CU13" s="594"/>
      <c r="CV13" s="594"/>
      <c r="CW13" s="594"/>
      <c r="CX13" s="594"/>
      <c r="CY13" s="595"/>
      <c r="CZ13" s="596">
        <v>7.4</v>
      </c>
      <c r="DA13" s="596"/>
      <c r="DB13" s="596"/>
      <c r="DC13" s="596"/>
      <c r="DD13" s="602">
        <v>560657</v>
      </c>
      <c r="DE13" s="594"/>
      <c r="DF13" s="594"/>
      <c r="DG13" s="594"/>
      <c r="DH13" s="594"/>
      <c r="DI13" s="594"/>
      <c r="DJ13" s="594"/>
      <c r="DK13" s="594"/>
      <c r="DL13" s="594"/>
      <c r="DM13" s="594"/>
      <c r="DN13" s="594"/>
      <c r="DO13" s="594"/>
      <c r="DP13" s="595"/>
      <c r="DQ13" s="602">
        <v>1063350</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124844</v>
      </c>
      <c r="BH14" s="594"/>
      <c r="BI14" s="594"/>
      <c r="BJ14" s="594"/>
      <c r="BK14" s="594"/>
      <c r="BL14" s="594"/>
      <c r="BM14" s="594"/>
      <c r="BN14" s="595"/>
      <c r="BO14" s="596">
        <v>1.8</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1113391</v>
      </c>
      <c r="CS14" s="594"/>
      <c r="CT14" s="594"/>
      <c r="CU14" s="594"/>
      <c r="CV14" s="594"/>
      <c r="CW14" s="594"/>
      <c r="CX14" s="594"/>
      <c r="CY14" s="595"/>
      <c r="CZ14" s="596">
        <v>6.3</v>
      </c>
      <c r="DA14" s="596"/>
      <c r="DB14" s="596"/>
      <c r="DC14" s="596"/>
      <c r="DD14" s="602">
        <v>516754</v>
      </c>
      <c r="DE14" s="594"/>
      <c r="DF14" s="594"/>
      <c r="DG14" s="594"/>
      <c r="DH14" s="594"/>
      <c r="DI14" s="594"/>
      <c r="DJ14" s="594"/>
      <c r="DK14" s="594"/>
      <c r="DL14" s="594"/>
      <c r="DM14" s="594"/>
      <c r="DN14" s="594"/>
      <c r="DO14" s="594"/>
      <c r="DP14" s="595"/>
      <c r="DQ14" s="602">
        <v>578859</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33527</v>
      </c>
      <c r="S15" s="594"/>
      <c r="T15" s="594"/>
      <c r="U15" s="594"/>
      <c r="V15" s="594"/>
      <c r="W15" s="594"/>
      <c r="X15" s="594"/>
      <c r="Y15" s="595"/>
      <c r="Z15" s="596">
        <v>0.2</v>
      </c>
      <c r="AA15" s="596"/>
      <c r="AB15" s="596"/>
      <c r="AC15" s="596"/>
      <c r="AD15" s="597">
        <v>33527</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297337</v>
      </c>
      <c r="BH15" s="594"/>
      <c r="BI15" s="594"/>
      <c r="BJ15" s="594"/>
      <c r="BK15" s="594"/>
      <c r="BL15" s="594"/>
      <c r="BM15" s="594"/>
      <c r="BN15" s="595"/>
      <c r="BO15" s="596">
        <v>4.2</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2112329</v>
      </c>
      <c r="CS15" s="594"/>
      <c r="CT15" s="594"/>
      <c r="CU15" s="594"/>
      <c r="CV15" s="594"/>
      <c r="CW15" s="594"/>
      <c r="CX15" s="594"/>
      <c r="CY15" s="595"/>
      <c r="CZ15" s="596">
        <v>12</v>
      </c>
      <c r="DA15" s="596"/>
      <c r="DB15" s="596"/>
      <c r="DC15" s="596"/>
      <c r="DD15" s="602">
        <v>553180</v>
      </c>
      <c r="DE15" s="594"/>
      <c r="DF15" s="594"/>
      <c r="DG15" s="594"/>
      <c r="DH15" s="594"/>
      <c r="DI15" s="594"/>
      <c r="DJ15" s="594"/>
      <c r="DK15" s="594"/>
      <c r="DL15" s="594"/>
      <c r="DM15" s="594"/>
      <c r="DN15" s="594"/>
      <c r="DO15" s="594"/>
      <c r="DP15" s="595"/>
      <c r="DQ15" s="602">
        <v>1452090</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3012749</v>
      </c>
      <c r="S16" s="594"/>
      <c r="T16" s="594"/>
      <c r="U16" s="594"/>
      <c r="V16" s="594"/>
      <c r="W16" s="594"/>
      <c r="X16" s="594"/>
      <c r="Y16" s="595"/>
      <c r="Z16" s="596">
        <v>16.5</v>
      </c>
      <c r="AA16" s="596"/>
      <c r="AB16" s="596"/>
      <c r="AC16" s="596"/>
      <c r="AD16" s="597">
        <v>2520237</v>
      </c>
      <c r="AE16" s="597"/>
      <c r="AF16" s="597"/>
      <c r="AG16" s="597"/>
      <c r="AH16" s="597"/>
      <c r="AI16" s="597"/>
      <c r="AJ16" s="597"/>
      <c r="AK16" s="597"/>
      <c r="AL16" s="598">
        <v>23.4</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15213</v>
      </c>
      <c r="CS16" s="594"/>
      <c r="CT16" s="594"/>
      <c r="CU16" s="594"/>
      <c r="CV16" s="594"/>
      <c r="CW16" s="594"/>
      <c r="CX16" s="594"/>
      <c r="CY16" s="595"/>
      <c r="CZ16" s="596">
        <v>0.1</v>
      </c>
      <c r="DA16" s="596"/>
      <c r="DB16" s="596"/>
      <c r="DC16" s="596"/>
      <c r="DD16" s="602" t="s">
        <v>109</v>
      </c>
      <c r="DE16" s="594"/>
      <c r="DF16" s="594"/>
      <c r="DG16" s="594"/>
      <c r="DH16" s="594"/>
      <c r="DI16" s="594"/>
      <c r="DJ16" s="594"/>
      <c r="DK16" s="594"/>
      <c r="DL16" s="594"/>
      <c r="DM16" s="594"/>
      <c r="DN16" s="594"/>
      <c r="DO16" s="594"/>
      <c r="DP16" s="595"/>
      <c r="DQ16" s="602">
        <v>15213</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2520237</v>
      </c>
      <c r="S17" s="594"/>
      <c r="T17" s="594"/>
      <c r="U17" s="594"/>
      <c r="V17" s="594"/>
      <c r="W17" s="594"/>
      <c r="X17" s="594"/>
      <c r="Y17" s="595"/>
      <c r="Z17" s="596">
        <v>13.8</v>
      </c>
      <c r="AA17" s="596"/>
      <c r="AB17" s="596"/>
      <c r="AC17" s="596"/>
      <c r="AD17" s="597">
        <v>2520237</v>
      </c>
      <c r="AE17" s="597"/>
      <c r="AF17" s="597"/>
      <c r="AG17" s="597"/>
      <c r="AH17" s="597"/>
      <c r="AI17" s="597"/>
      <c r="AJ17" s="597"/>
      <c r="AK17" s="597"/>
      <c r="AL17" s="598">
        <v>23.4</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2013717</v>
      </c>
      <c r="CS17" s="594"/>
      <c r="CT17" s="594"/>
      <c r="CU17" s="594"/>
      <c r="CV17" s="594"/>
      <c r="CW17" s="594"/>
      <c r="CX17" s="594"/>
      <c r="CY17" s="595"/>
      <c r="CZ17" s="596">
        <v>11.5</v>
      </c>
      <c r="DA17" s="596"/>
      <c r="DB17" s="596"/>
      <c r="DC17" s="596"/>
      <c r="DD17" s="602" t="s">
        <v>109</v>
      </c>
      <c r="DE17" s="594"/>
      <c r="DF17" s="594"/>
      <c r="DG17" s="594"/>
      <c r="DH17" s="594"/>
      <c r="DI17" s="594"/>
      <c r="DJ17" s="594"/>
      <c r="DK17" s="594"/>
      <c r="DL17" s="594"/>
      <c r="DM17" s="594"/>
      <c r="DN17" s="594"/>
      <c r="DO17" s="594"/>
      <c r="DP17" s="595"/>
      <c r="DQ17" s="602">
        <v>1965154</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492511</v>
      </c>
      <c r="S18" s="594"/>
      <c r="T18" s="594"/>
      <c r="U18" s="594"/>
      <c r="V18" s="594"/>
      <c r="W18" s="594"/>
      <c r="X18" s="594"/>
      <c r="Y18" s="595"/>
      <c r="Z18" s="596">
        <v>2.7</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322323</v>
      </c>
      <c r="BH19" s="594"/>
      <c r="BI19" s="594"/>
      <c r="BJ19" s="594"/>
      <c r="BK19" s="594"/>
      <c r="BL19" s="594"/>
      <c r="BM19" s="594"/>
      <c r="BN19" s="595"/>
      <c r="BO19" s="596">
        <v>4.5</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11560982</v>
      </c>
      <c r="S20" s="594"/>
      <c r="T20" s="594"/>
      <c r="U20" s="594"/>
      <c r="V20" s="594"/>
      <c r="W20" s="594"/>
      <c r="X20" s="594"/>
      <c r="Y20" s="595"/>
      <c r="Z20" s="596">
        <v>63.3</v>
      </c>
      <c r="AA20" s="596"/>
      <c r="AB20" s="596"/>
      <c r="AC20" s="596"/>
      <c r="AD20" s="597">
        <v>10746147</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322323</v>
      </c>
      <c r="BH20" s="594"/>
      <c r="BI20" s="594"/>
      <c r="BJ20" s="594"/>
      <c r="BK20" s="594"/>
      <c r="BL20" s="594"/>
      <c r="BM20" s="594"/>
      <c r="BN20" s="595"/>
      <c r="BO20" s="596">
        <v>4.5</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17576919</v>
      </c>
      <c r="CS20" s="594"/>
      <c r="CT20" s="594"/>
      <c r="CU20" s="594"/>
      <c r="CV20" s="594"/>
      <c r="CW20" s="594"/>
      <c r="CX20" s="594"/>
      <c r="CY20" s="595"/>
      <c r="CZ20" s="596">
        <v>100</v>
      </c>
      <c r="DA20" s="596"/>
      <c r="DB20" s="596"/>
      <c r="DC20" s="596"/>
      <c r="DD20" s="602">
        <v>2271671</v>
      </c>
      <c r="DE20" s="594"/>
      <c r="DF20" s="594"/>
      <c r="DG20" s="594"/>
      <c r="DH20" s="594"/>
      <c r="DI20" s="594"/>
      <c r="DJ20" s="594"/>
      <c r="DK20" s="594"/>
      <c r="DL20" s="594"/>
      <c r="DM20" s="594"/>
      <c r="DN20" s="594"/>
      <c r="DO20" s="594"/>
      <c r="DP20" s="595"/>
      <c r="DQ20" s="602">
        <v>12545893</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8547</v>
      </c>
      <c r="S21" s="594"/>
      <c r="T21" s="594"/>
      <c r="U21" s="594"/>
      <c r="V21" s="594"/>
      <c r="W21" s="594"/>
      <c r="X21" s="594"/>
      <c r="Y21" s="595"/>
      <c r="Z21" s="596">
        <v>0</v>
      </c>
      <c r="AA21" s="596"/>
      <c r="AB21" s="596"/>
      <c r="AC21" s="596"/>
      <c r="AD21" s="597">
        <v>8547</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326298</v>
      </c>
      <c r="S22" s="594"/>
      <c r="T22" s="594"/>
      <c r="U22" s="594"/>
      <c r="V22" s="594"/>
      <c r="W22" s="594"/>
      <c r="X22" s="594"/>
      <c r="Y22" s="595"/>
      <c r="Z22" s="596">
        <v>1.8</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173585</v>
      </c>
      <c r="S23" s="594"/>
      <c r="T23" s="594"/>
      <c r="U23" s="594"/>
      <c r="V23" s="594"/>
      <c r="W23" s="594"/>
      <c r="X23" s="594"/>
      <c r="Y23" s="595"/>
      <c r="Z23" s="596">
        <v>1</v>
      </c>
      <c r="AA23" s="596"/>
      <c r="AB23" s="596"/>
      <c r="AC23" s="596"/>
      <c r="AD23" s="597">
        <v>36758</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322323</v>
      </c>
      <c r="BH23" s="594"/>
      <c r="BI23" s="594"/>
      <c r="BJ23" s="594"/>
      <c r="BK23" s="594"/>
      <c r="BL23" s="594"/>
      <c r="BM23" s="594"/>
      <c r="BN23" s="595"/>
      <c r="BO23" s="596">
        <v>4.5</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39251</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7857419</v>
      </c>
      <c r="CS24" s="583"/>
      <c r="CT24" s="583"/>
      <c r="CU24" s="583"/>
      <c r="CV24" s="583"/>
      <c r="CW24" s="583"/>
      <c r="CX24" s="583"/>
      <c r="CY24" s="584"/>
      <c r="CZ24" s="620">
        <v>44.7</v>
      </c>
      <c r="DA24" s="621"/>
      <c r="DB24" s="621"/>
      <c r="DC24" s="622"/>
      <c r="DD24" s="619">
        <v>5391772</v>
      </c>
      <c r="DE24" s="583"/>
      <c r="DF24" s="583"/>
      <c r="DG24" s="583"/>
      <c r="DH24" s="583"/>
      <c r="DI24" s="583"/>
      <c r="DJ24" s="583"/>
      <c r="DK24" s="584"/>
      <c r="DL24" s="619">
        <v>5390243</v>
      </c>
      <c r="DM24" s="583"/>
      <c r="DN24" s="583"/>
      <c r="DO24" s="583"/>
      <c r="DP24" s="583"/>
      <c r="DQ24" s="583"/>
      <c r="DR24" s="583"/>
      <c r="DS24" s="583"/>
      <c r="DT24" s="583"/>
      <c r="DU24" s="583"/>
      <c r="DV24" s="584"/>
      <c r="DW24" s="587">
        <v>46.4</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1845362</v>
      </c>
      <c r="S25" s="594"/>
      <c r="T25" s="594"/>
      <c r="U25" s="594"/>
      <c r="V25" s="594"/>
      <c r="W25" s="594"/>
      <c r="X25" s="594"/>
      <c r="Y25" s="595"/>
      <c r="Z25" s="596">
        <v>10.1</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2647462</v>
      </c>
      <c r="CS25" s="625"/>
      <c r="CT25" s="625"/>
      <c r="CU25" s="625"/>
      <c r="CV25" s="625"/>
      <c r="CW25" s="625"/>
      <c r="CX25" s="625"/>
      <c r="CY25" s="626"/>
      <c r="CZ25" s="627">
        <v>15.1</v>
      </c>
      <c r="DA25" s="628"/>
      <c r="DB25" s="628"/>
      <c r="DC25" s="629"/>
      <c r="DD25" s="602">
        <v>2482037</v>
      </c>
      <c r="DE25" s="625"/>
      <c r="DF25" s="625"/>
      <c r="DG25" s="625"/>
      <c r="DH25" s="625"/>
      <c r="DI25" s="625"/>
      <c r="DJ25" s="625"/>
      <c r="DK25" s="626"/>
      <c r="DL25" s="602">
        <v>2480675</v>
      </c>
      <c r="DM25" s="625"/>
      <c r="DN25" s="625"/>
      <c r="DO25" s="625"/>
      <c r="DP25" s="625"/>
      <c r="DQ25" s="625"/>
      <c r="DR25" s="625"/>
      <c r="DS25" s="625"/>
      <c r="DT25" s="625"/>
      <c r="DU25" s="625"/>
      <c r="DV25" s="626"/>
      <c r="DW25" s="598">
        <v>21.4</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1841647</v>
      </c>
      <c r="CS26" s="594"/>
      <c r="CT26" s="594"/>
      <c r="CU26" s="594"/>
      <c r="CV26" s="594"/>
      <c r="CW26" s="594"/>
      <c r="CX26" s="594"/>
      <c r="CY26" s="595"/>
      <c r="CZ26" s="627">
        <v>10.5</v>
      </c>
      <c r="DA26" s="628"/>
      <c r="DB26" s="628"/>
      <c r="DC26" s="629"/>
      <c r="DD26" s="602">
        <v>1694436</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1219459</v>
      </c>
      <c r="S27" s="594"/>
      <c r="T27" s="594"/>
      <c r="U27" s="594"/>
      <c r="V27" s="594"/>
      <c r="W27" s="594"/>
      <c r="X27" s="594"/>
      <c r="Y27" s="595"/>
      <c r="Z27" s="596">
        <v>6.7</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7092815</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3196245</v>
      </c>
      <c r="CS27" s="625"/>
      <c r="CT27" s="625"/>
      <c r="CU27" s="625"/>
      <c r="CV27" s="625"/>
      <c r="CW27" s="625"/>
      <c r="CX27" s="625"/>
      <c r="CY27" s="626"/>
      <c r="CZ27" s="627">
        <v>18.2</v>
      </c>
      <c r="DA27" s="628"/>
      <c r="DB27" s="628"/>
      <c r="DC27" s="629"/>
      <c r="DD27" s="602">
        <v>944586</v>
      </c>
      <c r="DE27" s="625"/>
      <c r="DF27" s="625"/>
      <c r="DG27" s="625"/>
      <c r="DH27" s="625"/>
      <c r="DI27" s="625"/>
      <c r="DJ27" s="625"/>
      <c r="DK27" s="626"/>
      <c r="DL27" s="602">
        <v>944419</v>
      </c>
      <c r="DM27" s="625"/>
      <c r="DN27" s="625"/>
      <c r="DO27" s="625"/>
      <c r="DP27" s="625"/>
      <c r="DQ27" s="625"/>
      <c r="DR27" s="625"/>
      <c r="DS27" s="625"/>
      <c r="DT27" s="625"/>
      <c r="DU27" s="625"/>
      <c r="DV27" s="626"/>
      <c r="DW27" s="598">
        <v>8.1</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104208</v>
      </c>
      <c r="S28" s="594"/>
      <c r="T28" s="594"/>
      <c r="U28" s="594"/>
      <c r="V28" s="594"/>
      <c r="W28" s="594"/>
      <c r="X28" s="594"/>
      <c r="Y28" s="595"/>
      <c r="Z28" s="596">
        <v>0.6</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2013712</v>
      </c>
      <c r="CS28" s="594"/>
      <c r="CT28" s="594"/>
      <c r="CU28" s="594"/>
      <c r="CV28" s="594"/>
      <c r="CW28" s="594"/>
      <c r="CX28" s="594"/>
      <c r="CY28" s="595"/>
      <c r="CZ28" s="627">
        <v>11.5</v>
      </c>
      <c r="DA28" s="628"/>
      <c r="DB28" s="628"/>
      <c r="DC28" s="629"/>
      <c r="DD28" s="602">
        <v>1965149</v>
      </c>
      <c r="DE28" s="594"/>
      <c r="DF28" s="594"/>
      <c r="DG28" s="594"/>
      <c r="DH28" s="594"/>
      <c r="DI28" s="594"/>
      <c r="DJ28" s="594"/>
      <c r="DK28" s="595"/>
      <c r="DL28" s="602">
        <v>1965149</v>
      </c>
      <c r="DM28" s="594"/>
      <c r="DN28" s="594"/>
      <c r="DO28" s="594"/>
      <c r="DP28" s="594"/>
      <c r="DQ28" s="594"/>
      <c r="DR28" s="594"/>
      <c r="DS28" s="594"/>
      <c r="DT28" s="594"/>
      <c r="DU28" s="594"/>
      <c r="DV28" s="595"/>
      <c r="DW28" s="598">
        <v>16.899999999999999</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25395</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2013643</v>
      </c>
      <c r="CS29" s="625"/>
      <c r="CT29" s="625"/>
      <c r="CU29" s="625"/>
      <c r="CV29" s="625"/>
      <c r="CW29" s="625"/>
      <c r="CX29" s="625"/>
      <c r="CY29" s="626"/>
      <c r="CZ29" s="627">
        <v>11.5</v>
      </c>
      <c r="DA29" s="628"/>
      <c r="DB29" s="628"/>
      <c r="DC29" s="629"/>
      <c r="DD29" s="602">
        <v>1965080</v>
      </c>
      <c r="DE29" s="625"/>
      <c r="DF29" s="625"/>
      <c r="DG29" s="625"/>
      <c r="DH29" s="625"/>
      <c r="DI29" s="625"/>
      <c r="DJ29" s="625"/>
      <c r="DK29" s="626"/>
      <c r="DL29" s="602">
        <v>1965080</v>
      </c>
      <c r="DM29" s="625"/>
      <c r="DN29" s="625"/>
      <c r="DO29" s="625"/>
      <c r="DP29" s="625"/>
      <c r="DQ29" s="625"/>
      <c r="DR29" s="625"/>
      <c r="DS29" s="625"/>
      <c r="DT29" s="625"/>
      <c r="DU29" s="625"/>
      <c r="DV29" s="626"/>
      <c r="DW29" s="598">
        <v>16.899999999999999</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322063</v>
      </c>
      <c r="S30" s="594"/>
      <c r="T30" s="594"/>
      <c r="U30" s="594"/>
      <c r="V30" s="594"/>
      <c r="W30" s="594"/>
      <c r="X30" s="594"/>
      <c r="Y30" s="595"/>
      <c r="Z30" s="596">
        <v>1.8</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v>
      </c>
      <c r="BH30" s="652"/>
      <c r="BI30" s="652"/>
      <c r="BJ30" s="652"/>
      <c r="BK30" s="652"/>
      <c r="BL30" s="652"/>
      <c r="BM30" s="588">
        <v>96</v>
      </c>
      <c r="BN30" s="652"/>
      <c r="BO30" s="652"/>
      <c r="BP30" s="652"/>
      <c r="BQ30" s="653"/>
      <c r="BR30" s="651">
        <v>98.9</v>
      </c>
      <c r="BS30" s="652"/>
      <c r="BT30" s="652"/>
      <c r="BU30" s="652"/>
      <c r="BV30" s="652"/>
      <c r="BW30" s="652"/>
      <c r="BX30" s="588">
        <v>95.4</v>
      </c>
      <c r="BY30" s="652"/>
      <c r="BZ30" s="652"/>
      <c r="CA30" s="652"/>
      <c r="CB30" s="653"/>
      <c r="CD30" s="656"/>
      <c r="CE30" s="657"/>
      <c r="CF30" s="607" t="s">
        <v>290</v>
      </c>
      <c r="CG30" s="608"/>
      <c r="CH30" s="608"/>
      <c r="CI30" s="608"/>
      <c r="CJ30" s="608"/>
      <c r="CK30" s="608"/>
      <c r="CL30" s="608"/>
      <c r="CM30" s="608"/>
      <c r="CN30" s="608"/>
      <c r="CO30" s="608"/>
      <c r="CP30" s="608"/>
      <c r="CQ30" s="609"/>
      <c r="CR30" s="593">
        <v>1797071</v>
      </c>
      <c r="CS30" s="594"/>
      <c r="CT30" s="594"/>
      <c r="CU30" s="594"/>
      <c r="CV30" s="594"/>
      <c r="CW30" s="594"/>
      <c r="CX30" s="594"/>
      <c r="CY30" s="595"/>
      <c r="CZ30" s="627">
        <v>10.199999999999999</v>
      </c>
      <c r="DA30" s="628"/>
      <c r="DB30" s="628"/>
      <c r="DC30" s="629"/>
      <c r="DD30" s="602">
        <v>1748551</v>
      </c>
      <c r="DE30" s="594"/>
      <c r="DF30" s="594"/>
      <c r="DG30" s="594"/>
      <c r="DH30" s="594"/>
      <c r="DI30" s="594"/>
      <c r="DJ30" s="594"/>
      <c r="DK30" s="595"/>
      <c r="DL30" s="602">
        <v>1748551</v>
      </c>
      <c r="DM30" s="594"/>
      <c r="DN30" s="594"/>
      <c r="DO30" s="594"/>
      <c r="DP30" s="594"/>
      <c r="DQ30" s="594"/>
      <c r="DR30" s="594"/>
      <c r="DS30" s="594"/>
      <c r="DT30" s="594"/>
      <c r="DU30" s="594"/>
      <c r="DV30" s="595"/>
      <c r="DW30" s="598">
        <v>15.1</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281669</v>
      </c>
      <c r="S31" s="594"/>
      <c r="T31" s="594"/>
      <c r="U31" s="594"/>
      <c r="V31" s="594"/>
      <c r="W31" s="594"/>
      <c r="X31" s="594"/>
      <c r="Y31" s="595"/>
      <c r="Z31" s="596">
        <v>1.5</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25"/>
      <c r="BI31" s="625"/>
      <c r="BJ31" s="625"/>
      <c r="BK31" s="625"/>
      <c r="BL31" s="625"/>
      <c r="BM31" s="599">
        <v>94.9</v>
      </c>
      <c r="BN31" s="649"/>
      <c r="BO31" s="649"/>
      <c r="BP31" s="649"/>
      <c r="BQ31" s="650"/>
      <c r="BR31" s="648">
        <v>98.8</v>
      </c>
      <c r="BS31" s="625"/>
      <c r="BT31" s="625"/>
      <c r="BU31" s="625"/>
      <c r="BV31" s="625"/>
      <c r="BW31" s="625"/>
      <c r="BX31" s="599">
        <v>94.2</v>
      </c>
      <c r="BY31" s="649"/>
      <c r="BZ31" s="649"/>
      <c r="CA31" s="649"/>
      <c r="CB31" s="650"/>
      <c r="CD31" s="656"/>
      <c r="CE31" s="657"/>
      <c r="CF31" s="607" t="s">
        <v>294</v>
      </c>
      <c r="CG31" s="608"/>
      <c r="CH31" s="608"/>
      <c r="CI31" s="608"/>
      <c r="CJ31" s="608"/>
      <c r="CK31" s="608"/>
      <c r="CL31" s="608"/>
      <c r="CM31" s="608"/>
      <c r="CN31" s="608"/>
      <c r="CO31" s="608"/>
      <c r="CP31" s="608"/>
      <c r="CQ31" s="609"/>
      <c r="CR31" s="593">
        <v>216572</v>
      </c>
      <c r="CS31" s="625"/>
      <c r="CT31" s="625"/>
      <c r="CU31" s="625"/>
      <c r="CV31" s="625"/>
      <c r="CW31" s="625"/>
      <c r="CX31" s="625"/>
      <c r="CY31" s="626"/>
      <c r="CZ31" s="627">
        <v>1.2</v>
      </c>
      <c r="DA31" s="628"/>
      <c r="DB31" s="628"/>
      <c r="DC31" s="629"/>
      <c r="DD31" s="602">
        <v>216529</v>
      </c>
      <c r="DE31" s="625"/>
      <c r="DF31" s="625"/>
      <c r="DG31" s="625"/>
      <c r="DH31" s="625"/>
      <c r="DI31" s="625"/>
      <c r="DJ31" s="625"/>
      <c r="DK31" s="626"/>
      <c r="DL31" s="602">
        <v>216529</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876647</v>
      </c>
      <c r="S32" s="594"/>
      <c r="T32" s="594"/>
      <c r="U32" s="594"/>
      <c r="V32" s="594"/>
      <c r="W32" s="594"/>
      <c r="X32" s="594"/>
      <c r="Y32" s="595"/>
      <c r="Z32" s="596">
        <v>4.8</v>
      </c>
      <c r="AA32" s="596"/>
      <c r="AB32" s="596"/>
      <c r="AC32" s="596"/>
      <c r="AD32" s="597">
        <v>171</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99.1</v>
      </c>
      <c r="BH32" s="661"/>
      <c r="BI32" s="661"/>
      <c r="BJ32" s="661"/>
      <c r="BK32" s="661"/>
      <c r="BL32" s="661"/>
      <c r="BM32" s="662">
        <v>96.5</v>
      </c>
      <c r="BN32" s="661"/>
      <c r="BO32" s="661"/>
      <c r="BP32" s="661"/>
      <c r="BQ32" s="663"/>
      <c r="BR32" s="660">
        <v>99</v>
      </c>
      <c r="BS32" s="661"/>
      <c r="BT32" s="661"/>
      <c r="BU32" s="661"/>
      <c r="BV32" s="661"/>
      <c r="BW32" s="661"/>
      <c r="BX32" s="662">
        <v>96</v>
      </c>
      <c r="BY32" s="661"/>
      <c r="BZ32" s="661"/>
      <c r="CA32" s="661"/>
      <c r="CB32" s="663"/>
      <c r="CD32" s="658"/>
      <c r="CE32" s="659"/>
      <c r="CF32" s="607" t="s">
        <v>297</v>
      </c>
      <c r="CG32" s="608"/>
      <c r="CH32" s="608"/>
      <c r="CI32" s="608"/>
      <c r="CJ32" s="608"/>
      <c r="CK32" s="608"/>
      <c r="CL32" s="608"/>
      <c r="CM32" s="608"/>
      <c r="CN32" s="608"/>
      <c r="CO32" s="608"/>
      <c r="CP32" s="608"/>
      <c r="CQ32" s="609"/>
      <c r="CR32" s="593">
        <v>69</v>
      </c>
      <c r="CS32" s="594"/>
      <c r="CT32" s="594"/>
      <c r="CU32" s="594"/>
      <c r="CV32" s="594"/>
      <c r="CW32" s="594"/>
      <c r="CX32" s="594"/>
      <c r="CY32" s="595"/>
      <c r="CZ32" s="627">
        <v>0</v>
      </c>
      <c r="DA32" s="628"/>
      <c r="DB32" s="628"/>
      <c r="DC32" s="629"/>
      <c r="DD32" s="602">
        <v>69</v>
      </c>
      <c r="DE32" s="594"/>
      <c r="DF32" s="594"/>
      <c r="DG32" s="594"/>
      <c r="DH32" s="594"/>
      <c r="DI32" s="594"/>
      <c r="DJ32" s="594"/>
      <c r="DK32" s="595"/>
      <c r="DL32" s="602">
        <v>69</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1468200</v>
      </c>
      <c r="S33" s="594"/>
      <c r="T33" s="594"/>
      <c r="U33" s="594"/>
      <c r="V33" s="594"/>
      <c r="W33" s="594"/>
      <c r="X33" s="594"/>
      <c r="Y33" s="595"/>
      <c r="Z33" s="596">
        <v>8</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7432616</v>
      </c>
      <c r="CS33" s="625"/>
      <c r="CT33" s="625"/>
      <c r="CU33" s="625"/>
      <c r="CV33" s="625"/>
      <c r="CW33" s="625"/>
      <c r="CX33" s="625"/>
      <c r="CY33" s="626"/>
      <c r="CZ33" s="627">
        <v>42.3</v>
      </c>
      <c r="DA33" s="628"/>
      <c r="DB33" s="628"/>
      <c r="DC33" s="629"/>
      <c r="DD33" s="602">
        <v>6011985</v>
      </c>
      <c r="DE33" s="625"/>
      <c r="DF33" s="625"/>
      <c r="DG33" s="625"/>
      <c r="DH33" s="625"/>
      <c r="DI33" s="625"/>
      <c r="DJ33" s="625"/>
      <c r="DK33" s="626"/>
      <c r="DL33" s="602">
        <v>4791905</v>
      </c>
      <c r="DM33" s="625"/>
      <c r="DN33" s="625"/>
      <c r="DO33" s="625"/>
      <c r="DP33" s="625"/>
      <c r="DQ33" s="625"/>
      <c r="DR33" s="625"/>
      <c r="DS33" s="625"/>
      <c r="DT33" s="625"/>
      <c r="DU33" s="625"/>
      <c r="DV33" s="626"/>
      <c r="DW33" s="598">
        <v>41.3</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2686999</v>
      </c>
      <c r="CS34" s="594"/>
      <c r="CT34" s="594"/>
      <c r="CU34" s="594"/>
      <c r="CV34" s="594"/>
      <c r="CW34" s="594"/>
      <c r="CX34" s="594"/>
      <c r="CY34" s="595"/>
      <c r="CZ34" s="627">
        <v>15.3</v>
      </c>
      <c r="DA34" s="628"/>
      <c r="DB34" s="628"/>
      <c r="DC34" s="629"/>
      <c r="DD34" s="602">
        <v>2157275</v>
      </c>
      <c r="DE34" s="594"/>
      <c r="DF34" s="594"/>
      <c r="DG34" s="594"/>
      <c r="DH34" s="594"/>
      <c r="DI34" s="594"/>
      <c r="DJ34" s="594"/>
      <c r="DK34" s="595"/>
      <c r="DL34" s="602">
        <v>1708236</v>
      </c>
      <c r="DM34" s="594"/>
      <c r="DN34" s="594"/>
      <c r="DO34" s="594"/>
      <c r="DP34" s="594"/>
      <c r="DQ34" s="594"/>
      <c r="DR34" s="594"/>
      <c r="DS34" s="594"/>
      <c r="DT34" s="594"/>
      <c r="DU34" s="594"/>
      <c r="DV34" s="595"/>
      <c r="DW34" s="598">
        <v>14.7</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825000</v>
      </c>
      <c r="S35" s="594"/>
      <c r="T35" s="594"/>
      <c r="U35" s="594"/>
      <c r="V35" s="594"/>
      <c r="W35" s="594"/>
      <c r="X35" s="594"/>
      <c r="Y35" s="595"/>
      <c r="Z35" s="596">
        <v>4.5</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2612835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265300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146352</v>
      </c>
      <c r="CS35" s="625"/>
      <c r="CT35" s="625"/>
      <c r="CU35" s="625"/>
      <c r="CV35" s="625"/>
      <c r="CW35" s="625"/>
      <c r="CX35" s="625"/>
      <c r="CY35" s="626"/>
      <c r="CZ35" s="627">
        <v>0.8</v>
      </c>
      <c r="DA35" s="628"/>
      <c r="DB35" s="628"/>
      <c r="DC35" s="629"/>
      <c r="DD35" s="602">
        <v>128153</v>
      </c>
      <c r="DE35" s="625"/>
      <c r="DF35" s="625"/>
      <c r="DG35" s="625"/>
      <c r="DH35" s="625"/>
      <c r="DI35" s="625"/>
      <c r="DJ35" s="625"/>
      <c r="DK35" s="626"/>
      <c r="DL35" s="602">
        <v>128153</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18251666</v>
      </c>
      <c r="S36" s="666"/>
      <c r="T36" s="666"/>
      <c r="U36" s="666"/>
      <c r="V36" s="666"/>
      <c r="W36" s="666"/>
      <c r="X36" s="666"/>
      <c r="Y36" s="667"/>
      <c r="Z36" s="668">
        <v>100</v>
      </c>
      <c r="AA36" s="668"/>
      <c r="AB36" s="668"/>
      <c r="AC36" s="668"/>
      <c r="AD36" s="669">
        <v>10791623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900000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219291</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2276400</v>
      </c>
      <c r="CS36" s="594"/>
      <c r="CT36" s="594"/>
      <c r="CU36" s="594"/>
      <c r="CV36" s="594"/>
      <c r="CW36" s="594"/>
      <c r="CX36" s="594"/>
      <c r="CY36" s="595"/>
      <c r="CZ36" s="627">
        <v>13</v>
      </c>
      <c r="DA36" s="628"/>
      <c r="DB36" s="628"/>
      <c r="DC36" s="629"/>
      <c r="DD36" s="602">
        <v>2029728</v>
      </c>
      <c r="DE36" s="594"/>
      <c r="DF36" s="594"/>
      <c r="DG36" s="594"/>
      <c r="DH36" s="594"/>
      <c r="DI36" s="594"/>
      <c r="DJ36" s="594"/>
      <c r="DK36" s="595"/>
      <c r="DL36" s="602">
        <v>1685397</v>
      </c>
      <c r="DM36" s="594"/>
      <c r="DN36" s="594"/>
      <c r="DO36" s="594"/>
      <c r="DP36" s="594"/>
      <c r="DQ36" s="594"/>
      <c r="DR36" s="594"/>
      <c r="DS36" s="594"/>
      <c r="DT36" s="594"/>
      <c r="DU36" s="594"/>
      <c r="DV36" s="595"/>
      <c r="DW36" s="598">
        <v>14.5</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311257</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6506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773760</v>
      </c>
      <c r="CS37" s="625"/>
      <c r="CT37" s="625"/>
      <c r="CU37" s="625"/>
      <c r="CV37" s="625"/>
      <c r="CW37" s="625"/>
      <c r="CX37" s="625"/>
      <c r="CY37" s="626"/>
      <c r="CZ37" s="627">
        <v>4.4000000000000004</v>
      </c>
      <c r="DA37" s="628"/>
      <c r="DB37" s="628"/>
      <c r="DC37" s="629"/>
      <c r="DD37" s="602">
        <v>751813</v>
      </c>
      <c r="DE37" s="625"/>
      <c r="DF37" s="625"/>
      <c r="DG37" s="625"/>
      <c r="DH37" s="625"/>
      <c r="DI37" s="625"/>
      <c r="DJ37" s="625"/>
      <c r="DK37" s="626"/>
      <c r="DL37" s="602">
        <v>712555</v>
      </c>
      <c r="DM37" s="625"/>
      <c r="DN37" s="625"/>
      <c r="DO37" s="625"/>
      <c r="DP37" s="625"/>
      <c r="DQ37" s="625"/>
      <c r="DR37" s="625"/>
      <c r="DS37" s="625"/>
      <c r="DT37" s="625"/>
      <c r="DU37" s="625"/>
      <c r="DV37" s="626"/>
      <c r="DW37" s="598">
        <v>6.1</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68564</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11540</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1640771</v>
      </c>
      <c r="CS38" s="594"/>
      <c r="CT38" s="594"/>
      <c r="CU38" s="594"/>
      <c r="CV38" s="594"/>
      <c r="CW38" s="594"/>
      <c r="CX38" s="594"/>
      <c r="CY38" s="595"/>
      <c r="CZ38" s="627">
        <v>9.3000000000000007</v>
      </c>
      <c r="DA38" s="628"/>
      <c r="DB38" s="628"/>
      <c r="DC38" s="629"/>
      <c r="DD38" s="602">
        <v>1411830</v>
      </c>
      <c r="DE38" s="594"/>
      <c r="DF38" s="594"/>
      <c r="DG38" s="594"/>
      <c r="DH38" s="594"/>
      <c r="DI38" s="594"/>
      <c r="DJ38" s="594"/>
      <c r="DK38" s="595"/>
      <c r="DL38" s="602">
        <v>1270119</v>
      </c>
      <c r="DM38" s="594"/>
      <c r="DN38" s="594"/>
      <c r="DO38" s="594"/>
      <c r="DP38" s="594"/>
      <c r="DQ38" s="594"/>
      <c r="DR38" s="594"/>
      <c r="DS38" s="594"/>
      <c r="DT38" s="594"/>
      <c r="DU38" s="594"/>
      <c r="DV38" s="595"/>
      <c r="DW38" s="598">
        <v>10.9</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v>3500</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101</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73733</v>
      </c>
      <c r="CS39" s="625"/>
      <c r="CT39" s="625"/>
      <c r="CU39" s="625"/>
      <c r="CV39" s="625"/>
      <c r="CW39" s="625"/>
      <c r="CX39" s="625"/>
      <c r="CY39" s="626"/>
      <c r="CZ39" s="627">
        <v>0.4</v>
      </c>
      <c r="DA39" s="628"/>
      <c r="DB39" s="628"/>
      <c r="DC39" s="629"/>
      <c r="DD39" s="602">
        <v>40753</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361871</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81</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608361</v>
      </c>
      <c r="CS40" s="594"/>
      <c r="CT40" s="594"/>
      <c r="CU40" s="594"/>
      <c r="CV40" s="594"/>
      <c r="CW40" s="594"/>
      <c r="CX40" s="594"/>
      <c r="CY40" s="595"/>
      <c r="CZ40" s="627">
        <v>3.5</v>
      </c>
      <c r="DA40" s="628"/>
      <c r="DB40" s="628"/>
      <c r="DC40" s="629"/>
      <c r="DD40" s="602">
        <v>244246</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967643</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275</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2286884</v>
      </c>
      <c r="CS42" s="594"/>
      <c r="CT42" s="594"/>
      <c r="CU42" s="594"/>
      <c r="CV42" s="594"/>
      <c r="CW42" s="594"/>
      <c r="CX42" s="594"/>
      <c r="CY42" s="595"/>
      <c r="CZ42" s="627">
        <v>13</v>
      </c>
      <c r="DA42" s="676"/>
      <c r="DB42" s="676"/>
      <c r="DC42" s="677"/>
      <c r="DD42" s="602">
        <v>1142136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65178</v>
      </c>
      <c r="CS43" s="625"/>
      <c r="CT43" s="625"/>
      <c r="CU43" s="625"/>
      <c r="CV43" s="625"/>
      <c r="CW43" s="625"/>
      <c r="CX43" s="625"/>
      <c r="CY43" s="626"/>
      <c r="CZ43" s="627">
        <v>0.4</v>
      </c>
      <c r="DA43" s="628"/>
      <c r="DB43" s="628"/>
      <c r="DC43" s="629"/>
      <c r="DD43" s="602">
        <v>60278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2271671</v>
      </c>
      <c r="CS44" s="594"/>
      <c r="CT44" s="594"/>
      <c r="CU44" s="594"/>
      <c r="CV44" s="594"/>
      <c r="CW44" s="594"/>
      <c r="CX44" s="594"/>
      <c r="CY44" s="595"/>
      <c r="CZ44" s="627">
        <v>12.9</v>
      </c>
      <c r="DA44" s="676"/>
      <c r="DB44" s="676"/>
      <c r="DC44" s="677"/>
      <c r="DD44" s="602">
        <v>1126923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652415</v>
      </c>
      <c r="CS45" s="625"/>
      <c r="CT45" s="625"/>
      <c r="CU45" s="625"/>
      <c r="CV45" s="625"/>
      <c r="CW45" s="625"/>
      <c r="CX45" s="625"/>
      <c r="CY45" s="626"/>
      <c r="CZ45" s="627">
        <v>3.7</v>
      </c>
      <c r="DA45" s="628"/>
      <c r="DB45" s="628"/>
      <c r="DC45" s="629"/>
      <c r="DD45" s="602">
        <v>83966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1579796</v>
      </c>
      <c r="CS46" s="594"/>
      <c r="CT46" s="594"/>
      <c r="CU46" s="594"/>
      <c r="CV46" s="594"/>
      <c r="CW46" s="594"/>
      <c r="CX46" s="594"/>
      <c r="CY46" s="595"/>
      <c r="CZ46" s="627">
        <v>9</v>
      </c>
      <c r="DA46" s="676"/>
      <c r="DB46" s="676"/>
      <c r="DC46" s="677"/>
      <c r="DD46" s="602">
        <v>1035297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15213</v>
      </c>
      <c r="CS47" s="625"/>
      <c r="CT47" s="625"/>
      <c r="CU47" s="625"/>
      <c r="CV47" s="625"/>
      <c r="CW47" s="625"/>
      <c r="CX47" s="625"/>
      <c r="CY47" s="626"/>
      <c r="CZ47" s="627">
        <v>0.1</v>
      </c>
      <c r="DA47" s="628"/>
      <c r="DB47" s="628"/>
      <c r="DC47" s="629"/>
      <c r="DD47" s="602">
        <v>15213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17576919</v>
      </c>
      <c r="CS49" s="661"/>
      <c r="CT49" s="661"/>
      <c r="CU49" s="661"/>
      <c r="CV49" s="661"/>
      <c r="CW49" s="661"/>
      <c r="CX49" s="661"/>
      <c r="CY49" s="688"/>
      <c r="CZ49" s="689">
        <v>100</v>
      </c>
      <c r="DA49" s="690"/>
      <c r="DB49" s="690"/>
      <c r="DC49" s="691"/>
      <c r="DD49" s="692">
        <v>12545893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18256</v>
      </c>
      <c r="R7" s="723"/>
      <c r="S7" s="723"/>
      <c r="T7" s="723"/>
      <c r="U7" s="723"/>
      <c r="V7" s="723">
        <v>17581</v>
      </c>
      <c r="W7" s="723"/>
      <c r="X7" s="723"/>
      <c r="Y7" s="723"/>
      <c r="Z7" s="723"/>
      <c r="AA7" s="723">
        <v>675</v>
      </c>
      <c r="AB7" s="723"/>
      <c r="AC7" s="723"/>
      <c r="AD7" s="723"/>
      <c r="AE7" s="724"/>
      <c r="AF7" s="725">
        <v>549</v>
      </c>
      <c r="AG7" s="726"/>
      <c r="AH7" s="726"/>
      <c r="AI7" s="726"/>
      <c r="AJ7" s="727"/>
      <c r="AK7" s="762">
        <v>296</v>
      </c>
      <c r="AL7" s="763"/>
      <c r="AM7" s="763"/>
      <c r="AN7" s="763"/>
      <c r="AO7" s="763"/>
      <c r="AP7" s="763">
        <v>18372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56</v>
      </c>
      <c r="CI7" s="760"/>
      <c r="CJ7" s="760"/>
      <c r="CK7" s="760"/>
      <c r="CL7" s="761"/>
      <c r="CM7" s="759">
        <v>477</v>
      </c>
      <c r="CN7" s="760"/>
      <c r="CO7" s="760"/>
      <c r="CP7" s="760"/>
      <c r="CQ7" s="761"/>
      <c r="CR7" s="759">
        <v>6</v>
      </c>
      <c r="CS7" s="760"/>
      <c r="CT7" s="760"/>
      <c r="CU7" s="760"/>
      <c r="CV7" s="761"/>
      <c r="CW7" s="759" t="s">
        <v>558</v>
      </c>
      <c r="CX7" s="760"/>
      <c r="CY7" s="760"/>
      <c r="CZ7" s="760"/>
      <c r="DA7" s="761"/>
      <c r="DB7" s="759" t="s">
        <v>558</v>
      </c>
      <c r="DC7" s="760"/>
      <c r="DD7" s="760"/>
      <c r="DE7" s="760"/>
      <c r="DF7" s="761"/>
      <c r="DG7" s="759" t="s">
        <v>558</v>
      </c>
      <c r="DH7" s="760"/>
      <c r="DI7" s="760"/>
      <c r="DJ7" s="760"/>
      <c r="DK7" s="761"/>
      <c r="DL7" s="759" t="s">
        <v>558</v>
      </c>
      <c r="DM7" s="760"/>
      <c r="DN7" s="760"/>
      <c r="DO7" s="760"/>
      <c r="DP7" s="761"/>
      <c r="DQ7" s="759" t="s">
        <v>559</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540</v>
      </c>
      <c r="AB8" s="747"/>
      <c r="AC8" s="747"/>
      <c r="AD8" s="747"/>
      <c r="AE8" s="748"/>
      <c r="AF8" s="749" t="s">
        <v>109</v>
      </c>
      <c r="AG8" s="750"/>
      <c r="AH8" s="750"/>
      <c r="AI8" s="750"/>
      <c r="AJ8" s="751"/>
      <c r="AK8" s="752" t="s">
        <v>540</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f>SUM(Q7:U8)</f>
        <v>18256</v>
      </c>
      <c r="R23" s="782"/>
      <c r="S23" s="782"/>
      <c r="T23" s="782"/>
      <c r="U23" s="782"/>
      <c r="V23" s="782">
        <f>SUM(V7:Z8)</f>
        <v>17581</v>
      </c>
      <c r="W23" s="782"/>
      <c r="X23" s="782"/>
      <c r="Y23" s="782"/>
      <c r="Z23" s="782"/>
      <c r="AA23" s="782">
        <f>SUM(AA7:AE8)</f>
        <v>675</v>
      </c>
      <c r="AB23" s="782"/>
      <c r="AC23" s="782"/>
      <c r="AD23" s="782"/>
      <c r="AE23" s="783"/>
      <c r="AF23" s="784">
        <v>549</v>
      </c>
      <c r="AG23" s="782"/>
      <c r="AH23" s="782"/>
      <c r="AI23" s="782"/>
      <c r="AJ23" s="785"/>
      <c r="AK23" s="786"/>
      <c r="AL23" s="787"/>
      <c r="AM23" s="787"/>
      <c r="AN23" s="787"/>
      <c r="AO23" s="787"/>
      <c r="AP23" s="782">
        <f>SUM(AP7:AT8)</f>
        <v>18372</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5566</v>
      </c>
      <c r="R28" s="811"/>
      <c r="S28" s="811"/>
      <c r="T28" s="811"/>
      <c r="U28" s="811"/>
      <c r="V28" s="811">
        <v>5301</v>
      </c>
      <c r="W28" s="811"/>
      <c r="X28" s="811"/>
      <c r="Y28" s="811"/>
      <c r="Z28" s="811"/>
      <c r="AA28" s="811">
        <v>265</v>
      </c>
      <c r="AB28" s="811"/>
      <c r="AC28" s="811"/>
      <c r="AD28" s="811"/>
      <c r="AE28" s="812"/>
      <c r="AF28" s="813">
        <v>265</v>
      </c>
      <c r="AG28" s="811"/>
      <c r="AH28" s="811"/>
      <c r="AI28" s="811"/>
      <c r="AJ28" s="814"/>
      <c r="AK28" s="815">
        <v>375</v>
      </c>
      <c r="AL28" s="806"/>
      <c r="AM28" s="806"/>
      <c r="AN28" s="806"/>
      <c r="AO28" s="806"/>
      <c r="AP28" s="806" t="s">
        <v>540</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371</v>
      </c>
      <c r="R29" s="747"/>
      <c r="S29" s="747"/>
      <c r="T29" s="747"/>
      <c r="U29" s="747"/>
      <c r="V29" s="747">
        <v>370</v>
      </c>
      <c r="W29" s="747"/>
      <c r="X29" s="747"/>
      <c r="Y29" s="747"/>
      <c r="Z29" s="747"/>
      <c r="AA29" s="747">
        <v>1</v>
      </c>
      <c r="AB29" s="747"/>
      <c r="AC29" s="747"/>
      <c r="AD29" s="747"/>
      <c r="AE29" s="748"/>
      <c r="AF29" s="749">
        <v>1</v>
      </c>
      <c r="AG29" s="750"/>
      <c r="AH29" s="750"/>
      <c r="AI29" s="750"/>
      <c r="AJ29" s="751"/>
      <c r="AK29" s="818">
        <v>76</v>
      </c>
      <c r="AL29" s="819"/>
      <c r="AM29" s="819"/>
      <c r="AN29" s="819"/>
      <c r="AO29" s="819"/>
      <c r="AP29" s="819" t="s">
        <v>540</v>
      </c>
      <c r="AQ29" s="819"/>
      <c r="AR29" s="819"/>
      <c r="AS29" s="819"/>
      <c r="AT29" s="819"/>
      <c r="AU29" s="819" t="s">
        <v>540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3309</v>
      </c>
      <c r="R30" s="747"/>
      <c r="S30" s="747"/>
      <c r="T30" s="747"/>
      <c r="U30" s="747"/>
      <c r="V30" s="747">
        <v>3238</v>
      </c>
      <c r="W30" s="747"/>
      <c r="X30" s="747"/>
      <c r="Y30" s="747"/>
      <c r="Z30" s="747"/>
      <c r="AA30" s="747">
        <v>71</v>
      </c>
      <c r="AB30" s="747"/>
      <c r="AC30" s="747"/>
      <c r="AD30" s="747"/>
      <c r="AE30" s="748"/>
      <c r="AF30" s="749">
        <v>71</v>
      </c>
      <c r="AG30" s="750"/>
      <c r="AH30" s="750"/>
      <c r="AI30" s="750"/>
      <c r="AJ30" s="751"/>
      <c r="AK30" s="818">
        <v>449</v>
      </c>
      <c r="AL30" s="819"/>
      <c r="AM30" s="819"/>
      <c r="AN30" s="819"/>
      <c r="AO30" s="819"/>
      <c r="AP30" s="819" t="s">
        <v>540</v>
      </c>
      <c r="AQ30" s="819"/>
      <c r="AR30" s="819"/>
      <c r="AS30" s="819"/>
      <c r="AT30" s="819"/>
      <c r="AU30" s="819" t="s">
        <v>540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1252</v>
      </c>
      <c r="R31" s="747"/>
      <c r="S31" s="747"/>
      <c r="T31" s="747"/>
      <c r="U31" s="747"/>
      <c r="V31" s="747">
        <v>1181</v>
      </c>
      <c r="W31" s="747"/>
      <c r="X31" s="747"/>
      <c r="Y31" s="747"/>
      <c r="Z31" s="747"/>
      <c r="AA31" s="747">
        <v>71</v>
      </c>
      <c r="AB31" s="747"/>
      <c r="AC31" s="747"/>
      <c r="AD31" s="747"/>
      <c r="AE31" s="748"/>
      <c r="AF31" s="749">
        <v>523</v>
      </c>
      <c r="AG31" s="750"/>
      <c r="AH31" s="750"/>
      <c r="AI31" s="750"/>
      <c r="AJ31" s="751"/>
      <c r="AK31" s="818">
        <v>42</v>
      </c>
      <c r="AL31" s="819"/>
      <c r="AM31" s="819"/>
      <c r="AN31" s="819"/>
      <c r="AO31" s="819"/>
      <c r="AP31" s="819">
        <v>1965</v>
      </c>
      <c r="AQ31" s="819"/>
      <c r="AR31" s="819"/>
      <c r="AS31" s="819"/>
      <c r="AT31" s="819"/>
      <c r="AU31" s="819">
        <v>79</v>
      </c>
      <c r="AV31" s="819"/>
      <c r="AW31" s="819"/>
      <c r="AX31" s="819"/>
      <c r="AY31" s="819"/>
      <c r="AZ31" s="820"/>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5303</v>
      </c>
      <c r="R32" s="747"/>
      <c r="S32" s="747"/>
      <c r="T32" s="747"/>
      <c r="U32" s="747"/>
      <c r="V32" s="747">
        <v>5420</v>
      </c>
      <c r="W32" s="747"/>
      <c r="X32" s="747"/>
      <c r="Y32" s="747"/>
      <c r="Z32" s="747"/>
      <c r="AA32" s="747">
        <v>-117</v>
      </c>
      <c r="AB32" s="747"/>
      <c r="AC32" s="747"/>
      <c r="AD32" s="747"/>
      <c r="AE32" s="748"/>
      <c r="AF32" s="749">
        <v>711</v>
      </c>
      <c r="AG32" s="750"/>
      <c r="AH32" s="750"/>
      <c r="AI32" s="750"/>
      <c r="AJ32" s="751"/>
      <c r="AK32" s="818">
        <v>900</v>
      </c>
      <c r="AL32" s="819"/>
      <c r="AM32" s="819"/>
      <c r="AN32" s="819"/>
      <c r="AO32" s="819"/>
      <c r="AP32" s="819">
        <v>5479</v>
      </c>
      <c r="AQ32" s="819"/>
      <c r="AR32" s="819"/>
      <c r="AS32" s="819"/>
      <c r="AT32" s="819"/>
      <c r="AU32" s="819">
        <v>3530</v>
      </c>
      <c r="AV32" s="819"/>
      <c r="AW32" s="819"/>
      <c r="AX32" s="819"/>
      <c r="AY32" s="819"/>
      <c r="AZ32" s="820"/>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915</v>
      </c>
      <c r="R33" s="747"/>
      <c r="S33" s="747"/>
      <c r="T33" s="747"/>
      <c r="U33" s="747"/>
      <c r="V33" s="747">
        <v>913</v>
      </c>
      <c r="W33" s="747"/>
      <c r="X33" s="747"/>
      <c r="Y33" s="747"/>
      <c r="Z33" s="747"/>
      <c r="AA33" s="747">
        <v>2</v>
      </c>
      <c r="AB33" s="747"/>
      <c r="AC33" s="747"/>
      <c r="AD33" s="747"/>
      <c r="AE33" s="748"/>
      <c r="AF33" s="749" t="s">
        <v>383</v>
      </c>
      <c r="AG33" s="750"/>
      <c r="AH33" s="750"/>
      <c r="AI33" s="750"/>
      <c r="AJ33" s="751"/>
      <c r="AK33" s="818">
        <v>311</v>
      </c>
      <c r="AL33" s="819"/>
      <c r="AM33" s="819"/>
      <c r="AN33" s="819"/>
      <c r="AO33" s="819"/>
      <c r="AP33" s="819">
        <v>4682</v>
      </c>
      <c r="AQ33" s="819"/>
      <c r="AR33" s="819"/>
      <c r="AS33" s="819"/>
      <c r="AT33" s="819"/>
      <c r="AU33" s="819">
        <v>3961</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1573</v>
      </c>
      <c r="AG63" s="830"/>
      <c r="AH63" s="830"/>
      <c r="AI63" s="830"/>
      <c r="AJ63" s="831"/>
      <c r="AK63" s="832"/>
      <c r="AL63" s="827"/>
      <c r="AM63" s="827"/>
      <c r="AN63" s="827"/>
      <c r="AO63" s="827"/>
      <c r="AP63" s="830">
        <f>SUM(AP28:AT33)</f>
        <v>12126</v>
      </c>
      <c r="AQ63" s="830"/>
      <c r="AR63" s="830"/>
      <c r="AS63" s="830"/>
      <c r="AT63" s="830"/>
      <c r="AU63" s="830">
        <f>SUM(AU28:AY33)</f>
        <v>7570</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389</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234</v>
      </c>
      <c r="R68" s="854"/>
      <c r="S68" s="854"/>
      <c r="T68" s="854"/>
      <c r="U68" s="854"/>
      <c r="V68" s="854">
        <v>223</v>
      </c>
      <c r="W68" s="854"/>
      <c r="X68" s="854"/>
      <c r="Y68" s="854"/>
      <c r="Z68" s="854"/>
      <c r="AA68" s="854">
        <v>11</v>
      </c>
      <c r="AB68" s="854"/>
      <c r="AC68" s="854"/>
      <c r="AD68" s="854"/>
      <c r="AE68" s="854"/>
      <c r="AF68" s="854">
        <v>3</v>
      </c>
      <c r="AG68" s="854"/>
      <c r="AH68" s="854"/>
      <c r="AI68" s="854"/>
      <c r="AJ68" s="854"/>
      <c r="AK68" s="854" t="s">
        <v>555</v>
      </c>
      <c r="AL68" s="854"/>
      <c r="AM68" s="854"/>
      <c r="AN68" s="854"/>
      <c r="AO68" s="854"/>
      <c r="AP68" s="854">
        <v>66</v>
      </c>
      <c r="AQ68" s="854"/>
      <c r="AR68" s="854"/>
      <c r="AS68" s="854"/>
      <c r="AT68" s="854"/>
      <c r="AU68" s="854">
        <v>10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125</v>
      </c>
      <c r="R69" s="819"/>
      <c r="S69" s="819"/>
      <c r="T69" s="819"/>
      <c r="U69" s="819"/>
      <c r="V69" s="819">
        <v>119</v>
      </c>
      <c r="W69" s="819"/>
      <c r="X69" s="819"/>
      <c r="Y69" s="819"/>
      <c r="Z69" s="819"/>
      <c r="AA69" s="819">
        <v>6</v>
      </c>
      <c r="AB69" s="819"/>
      <c r="AC69" s="819"/>
      <c r="AD69" s="819"/>
      <c r="AE69" s="819"/>
      <c r="AF69" s="819">
        <v>6</v>
      </c>
      <c r="AG69" s="819"/>
      <c r="AH69" s="819"/>
      <c r="AI69" s="819"/>
      <c r="AJ69" s="819"/>
      <c r="AK69" s="819" t="s">
        <v>555</v>
      </c>
      <c r="AL69" s="819"/>
      <c r="AM69" s="819"/>
      <c r="AN69" s="819"/>
      <c r="AO69" s="819"/>
      <c r="AP69" s="819" t="s">
        <v>555</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485</v>
      </c>
      <c r="R70" s="819"/>
      <c r="S70" s="819"/>
      <c r="T70" s="819"/>
      <c r="U70" s="819"/>
      <c r="V70" s="819">
        <v>427</v>
      </c>
      <c r="W70" s="819"/>
      <c r="X70" s="819"/>
      <c r="Y70" s="819"/>
      <c r="Z70" s="819"/>
      <c r="AA70" s="819">
        <v>58</v>
      </c>
      <c r="AB70" s="819"/>
      <c r="AC70" s="819"/>
      <c r="AD70" s="819"/>
      <c r="AE70" s="819"/>
      <c r="AF70" s="819">
        <v>58</v>
      </c>
      <c r="AG70" s="819"/>
      <c r="AH70" s="819"/>
      <c r="AI70" s="819"/>
      <c r="AJ70" s="819"/>
      <c r="AK70" s="819" t="s">
        <v>555</v>
      </c>
      <c r="AL70" s="819"/>
      <c r="AM70" s="819"/>
      <c r="AN70" s="819"/>
      <c r="AO70" s="819"/>
      <c r="AP70" s="819" t="s">
        <v>555</v>
      </c>
      <c r="AQ70" s="819"/>
      <c r="AR70" s="819"/>
      <c r="AS70" s="819"/>
      <c r="AT70" s="819"/>
      <c r="AU70" s="819" t="s">
        <v>555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4968</v>
      </c>
      <c r="R71" s="819"/>
      <c r="S71" s="819"/>
      <c r="T71" s="819"/>
      <c r="U71" s="819"/>
      <c r="V71" s="819">
        <v>4821</v>
      </c>
      <c r="W71" s="819"/>
      <c r="X71" s="819"/>
      <c r="Y71" s="819"/>
      <c r="Z71" s="819"/>
      <c r="AA71" s="819">
        <v>147</v>
      </c>
      <c r="AB71" s="819"/>
      <c r="AC71" s="819"/>
      <c r="AD71" s="819"/>
      <c r="AE71" s="819"/>
      <c r="AF71" s="819">
        <v>147</v>
      </c>
      <c r="AG71" s="819"/>
      <c r="AH71" s="819"/>
      <c r="AI71" s="819"/>
      <c r="AJ71" s="819"/>
      <c r="AK71" s="819">
        <v>300</v>
      </c>
      <c r="AL71" s="819"/>
      <c r="AM71" s="819"/>
      <c r="AN71" s="819"/>
      <c r="AO71" s="819"/>
      <c r="AP71" s="819" t="s">
        <v>555</v>
      </c>
      <c r="AQ71" s="819"/>
      <c r="AR71" s="819"/>
      <c r="AS71" s="819"/>
      <c r="AT71" s="819"/>
      <c r="AU71" s="819" t="s">
        <v>555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690</v>
      </c>
      <c r="R72" s="819"/>
      <c r="S72" s="819"/>
      <c r="T72" s="819"/>
      <c r="U72" s="819"/>
      <c r="V72" s="819">
        <v>622</v>
      </c>
      <c r="W72" s="819"/>
      <c r="X72" s="819"/>
      <c r="Y72" s="819"/>
      <c r="Z72" s="819"/>
      <c r="AA72" s="819">
        <v>68</v>
      </c>
      <c r="AB72" s="819"/>
      <c r="AC72" s="819"/>
      <c r="AD72" s="819"/>
      <c r="AE72" s="819"/>
      <c r="AF72" s="819">
        <v>61</v>
      </c>
      <c r="AG72" s="819"/>
      <c r="AH72" s="819"/>
      <c r="AI72" s="819"/>
      <c r="AJ72" s="819"/>
      <c r="AK72" s="819" t="s">
        <v>555</v>
      </c>
      <c r="AL72" s="819"/>
      <c r="AM72" s="819"/>
      <c r="AN72" s="819"/>
      <c r="AO72" s="819"/>
      <c r="AP72" s="819" t="s">
        <v>555</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128</v>
      </c>
      <c r="R73" s="819"/>
      <c r="S73" s="819"/>
      <c r="T73" s="819"/>
      <c r="U73" s="819"/>
      <c r="V73" s="819">
        <v>116</v>
      </c>
      <c r="W73" s="819"/>
      <c r="X73" s="819"/>
      <c r="Y73" s="819"/>
      <c r="Z73" s="819"/>
      <c r="AA73" s="819">
        <v>12</v>
      </c>
      <c r="AB73" s="819"/>
      <c r="AC73" s="819"/>
      <c r="AD73" s="819"/>
      <c r="AE73" s="819"/>
      <c r="AF73" s="819">
        <v>12</v>
      </c>
      <c r="AG73" s="819"/>
      <c r="AH73" s="819"/>
      <c r="AI73" s="819"/>
      <c r="AJ73" s="819"/>
      <c r="AK73" s="819" t="s">
        <v>556</v>
      </c>
      <c r="AL73" s="819"/>
      <c r="AM73" s="819"/>
      <c r="AN73" s="819"/>
      <c r="AO73" s="819"/>
      <c r="AP73" s="819">
        <v>1291</v>
      </c>
      <c r="AQ73" s="819"/>
      <c r="AR73" s="819"/>
      <c r="AS73" s="819"/>
      <c r="AT73" s="819"/>
      <c r="AU73" s="819">
        <v>410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418</v>
      </c>
      <c r="R74" s="819"/>
      <c r="S74" s="819"/>
      <c r="T74" s="819"/>
      <c r="U74" s="819"/>
      <c r="V74" s="819">
        <v>396</v>
      </c>
      <c r="W74" s="819"/>
      <c r="X74" s="819"/>
      <c r="Y74" s="819"/>
      <c r="Z74" s="819"/>
      <c r="AA74" s="819">
        <v>22</v>
      </c>
      <c r="AB74" s="819"/>
      <c r="AC74" s="819"/>
      <c r="AD74" s="819"/>
      <c r="AE74" s="819"/>
      <c r="AF74" s="819">
        <v>22</v>
      </c>
      <c r="AG74" s="819"/>
      <c r="AH74" s="819"/>
      <c r="AI74" s="819"/>
      <c r="AJ74" s="819"/>
      <c r="AK74" s="819">
        <v>53</v>
      </c>
      <c r="AL74" s="819"/>
      <c r="AM74" s="819"/>
      <c r="AN74" s="819"/>
      <c r="AO74" s="819"/>
      <c r="AP74" s="819" t="s">
        <v>555</v>
      </c>
      <c r="AQ74" s="819"/>
      <c r="AR74" s="819"/>
      <c r="AS74" s="819"/>
      <c r="AT74" s="819"/>
      <c r="AU74" s="819" t="s">
        <v>555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67">
        <v>1454</v>
      </c>
      <c r="R75" s="868"/>
      <c r="S75" s="868"/>
      <c r="T75" s="868"/>
      <c r="U75" s="818"/>
      <c r="V75" s="869">
        <v>1393</v>
      </c>
      <c r="W75" s="868"/>
      <c r="X75" s="868"/>
      <c r="Y75" s="868"/>
      <c r="Z75" s="818"/>
      <c r="AA75" s="869">
        <v>61</v>
      </c>
      <c r="AB75" s="868"/>
      <c r="AC75" s="868"/>
      <c r="AD75" s="868"/>
      <c r="AE75" s="818"/>
      <c r="AF75" s="869">
        <v>61</v>
      </c>
      <c r="AG75" s="868"/>
      <c r="AH75" s="868"/>
      <c r="AI75" s="868"/>
      <c r="AJ75" s="818"/>
      <c r="AK75" s="869" t="s">
        <v>555</v>
      </c>
      <c r="AL75" s="868"/>
      <c r="AM75" s="868"/>
      <c r="AN75" s="868"/>
      <c r="AO75" s="818"/>
      <c r="AP75" s="869">
        <v>1823</v>
      </c>
      <c r="AQ75" s="868"/>
      <c r="AR75" s="868"/>
      <c r="AS75" s="868"/>
      <c r="AT75" s="818"/>
      <c r="AU75" s="869">
        <v>816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551</v>
      </c>
      <c r="C76" s="862"/>
      <c r="D76" s="862"/>
      <c r="E76" s="862"/>
      <c r="F76" s="862"/>
      <c r="G76" s="862"/>
      <c r="H76" s="862"/>
      <c r="I76" s="862"/>
      <c r="J76" s="862"/>
      <c r="K76" s="862"/>
      <c r="L76" s="862"/>
      <c r="M76" s="862"/>
      <c r="N76" s="862"/>
      <c r="O76" s="862"/>
      <c r="P76" s="863"/>
      <c r="Q76" s="867">
        <v>2150</v>
      </c>
      <c r="R76" s="868"/>
      <c r="S76" s="868"/>
      <c r="T76" s="868"/>
      <c r="U76" s="818"/>
      <c r="V76" s="869">
        <v>2141</v>
      </c>
      <c r="W76" s="868"/>
      <c r="X76" s="868"/>
      <c r="Y76" s="868"/>
      <c r="Z76" s="818"/>
      <c r="AA76" s="869">
        <v>10</v>
      </c>
      <c r="AB76" s="868"/>
      <c r="AC76" s="868"/>
      <c r="AD76" s="868"/>
      <c r="AE76" s="818"/>
      <c r="AF76" s="869">
        <v>10</v>
      </c>
      <c r="AG76" s="868"/>
      <c r="AH76" s="868"/>
      <c r="AI76" s="868"/>
      <c r="AJ76" s="818"/>
      <c r="AK76" s="869" t="s">
        <v>555</v>
      </c>
      <c r="AL76" s="868"/>
      <c r="AM76" s="868"/>
      <c r="AN76" s="868"/>
      <c r="AO76" s="818"/>
      <c r="AP76" s="869" t="s">
        <v>555</v>
      </c>
      <c r="AQ76" s="868"/>
      <c r="AR76" s="868"/>
      <c r="AS76" s="868"/>
      <c r="AT76" s="818"/>
      <c r="AU76" s="869" t="s">
        <v>555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552</v>
      </c>
      <c r="C77" s="862"/>
      <c r="D77" s="862"/>
      <c r="E77" s="862"/>
      <c r="F77" s="862"/>
      <c r="G77" s="862"/>
      <c r="H77" s="862"/>
      <c r="I77" s="862"/>
      <c r="J77" s="862"/>
      <c r="K77" s="862"/>
      <c r="L77" s="862"/>
      <c r="M77" s="862"/>
      <c r="N77" s="862"/>
      <c r="O77" s="862"/>
      <c r="P77" s="863"/>
      <c r="Q77" s="867">
        <v>300</v>
      </c>
      <c r="R77" s="868"/>
      <c r="S77" s="868"/>
      <c r="T77" s="868"/>
      <c r="U77" s="818"/>
      <c r="V77" s="869">
        <v>294</v>
      </c>
      <c r="W77" s="868"/>
      <c r="X77" s="868"/>
      <c r="Y77" s="868"/>
      <c r="Z77" s="818"/>
      <c r="AA77" s="869">
        <v>7</v>
      </c>
      <c r="AB77" s="868"/>
      <c r="AC77" s="868"/>
      <c r="AD77" s="868"/>
      <c r="AE77" s="818"/>
      <c r="AF77" s="869">
        <v>7</v>
      </c>
      <c r="AG77" s="868"/>
      <c r="AH77" s="868"/>
      <c r="AI77" s="868"/>
      <c r="AJ77" s="818"/>
      <c r="AK77" s="869">
        <v>4</v>
      </c>
      <c r="AL77" s="868"/>
      <c r="AM77" s="868"/>
      <c r="AN77" s="868"/>
      <c r="AO77" s="818"/>
      <c r="AP77" s="869" t="s">
        <v>555</v>
      </c>
      <c r="AQ77" s="868"/>
      <c r="AR77" s="868"/>
      <c r="AS77" s="868"/>
      <c r="AT77" s="818"/>
      <c r="AU77" s="869" t="s">
        <v>555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553</v>
      </c>
      <c r="C78" s="862"/>
      <c r="D78" s="862"/>
      <c r="E78" s="862"/>
      <c r="F78" s="862"/>
      <c r="G78" s="862"/>
      <c r="H78" s="862"/>
      <c r="I78" s="862"/>
      <c r="J78" s="862"/>
      <c r="K78" s="862"/>
      <c r="L78" s="862"/>
      <c r="M78" s="862"/>
      <c r="N78" s="862"/>
      <c r="O78" s="862"/>
      <c r="P78" s="863"/>
      <c r="Q78" s="864">
        <v>148</v>
      </c>
      <c r="R78" s="819"/>
      <c r="S78" s="819"/>
      <c r="T78" s="819"/>
      <c r="U78" s="819"/>
      <c r="V78" s="819">
        <v>134</v>
      </c>
      <c r="W78" s="819"/>
      <c r="X78" s="819"/>
      <c r="Y78" s="819"/>
      <c r="Z78" s="819"/>
      <c r="AA78" s="819">
        <v>14</v>
      </c>
      <c r="AB78" s="819"/>
      <c r="AC78" s="819"/>
      <c r="AD78" s="819"/>
      <c r="AE78" s="819"/>
      <c r="AF78" s="819">
        <v>95</v>
      </c>
      <c r="AG78" s="819"/>
      <c r="AH78" s="819"/>
      <c r="AI78" s="819"/>
      <c r="AJ78" s="819"/>
      <c r="AK78" s="819" t="s">
        <v>555</v>
      </c>
      <c r="AL78" s="819"/>
      <c r="AM78" s="819"/>
      <c r="AN78" s="819"/>
      <c r="AO78" s="819"/>
      <c r="AP78" s="819" t="s">
        <v>555</v>
      </c>
      <c r="AQ78" s="819"/>
      <c r="AR78" s="819"/>
      <c r="AS78" s="819"/>
      <c r="AT78" s="819"/>
      <c r="AU78" s="819" t="s">
        <v>555</v>
      </c>
      <c r="AV78" s="819"/>
      <c r="AW78" s="819"/>
      <c r="AX78" s="819"/>
      <c r="AY78" s="819"/>
      <c r="AZ78" s="865" t="s">
        <v>557</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554</v>
      </c>
      <c r="C79" s="862"/>
      <c r="D79" s="862"/>
      <c r="E79" s="862"/>
      <c r="F79" s="862"/>
      <c r="G79" s="862"/>
      <c r="H79" s="862"/>
      <c r="I79" s="862"/>
      <c r="J79" s="862"/>
      <c r="K79" s="862"/>
      <c r="L79" s="862"/>
      <c r="M79" s="862"/>
      <c r="N79" s="862"/>
      <c r="O79" s="862"/>
      <c r="P79" s="863"/>
      <c r="Q79" s="864">
        <v>4661</v>
      </c>
      <c r="R79" s="819"/>
      <c r="S79" s="819"/>
      <c r="T79" s="819"/>
      <c r="U79" s="819"/>
      <c r="V79" s="819">
        <v>3659</v>
      </c>
      <c r="W79" s="819"/>
      <c r="X79" s="819"/>
      <c r="Y79" s="819"/>
      <c r="Z79" s="819"/>
      <c r="AA79" s="819">
        <v>1002</v>
      </c>
      <c r="AB79" s="819"/>
      <c r="AC79" s="819"/>
      <c r="AD79" s="819"/>
      <c r="AE79" s="819"/>
      <c r="AF79" s="819">
        <v>1002</v>
      </c>
      <c r="AG79" s="819"/>
      <c r="AH79" s="819"/>
      <c r="AI79" s="819"/>
      <c r="AJ79" s="819"/>
      <c r="AK79" s="819">
        <v>5</v>
      </c>
      <c r="AL79" s="819"/>
      <c r="AM79" s="819"/>
      <c r="AN79" s="819"/>
      <c r="AO79" s="819"/>
      <c r="AP79" s="819">
        <v>11205</v>
      </c>
      <c r="AQ79" s="819"/>
      <c r="AR79" s="819"/>
      <c r="AS79" s="819"/>
      <c r="AT79" s="819"/>
      <c r="AU79" s="819">
        <v>33</v>
      </c>
      <c r="AV79" s="819"/>
      <c r="AW79" s="819"/>
      <c r="AX79" s="819"/>
      <c r="AY79" s="819"/>
      <c r="AZ79" s="865" t="s">
        <v>557</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SUM(AF68:AJ79)</f>
        <v>1484</v>
      </c>
      <c r="AG88" s="830"/>
      <c r="AH88" s="830"/>
      <c r="AI88" s="830"/>
      <c r="AJ88" s="830"/>
      <c r="AK88" s="827"/>
      <c r="AL88" s="827"/>
      <c r="AM88" s="827"/>
      <c r="AN88" s="827"/>
      <c r="AO88" s="827"/>
      <c r="AP88" s="830">
        <f>SUM(AP68:AT79)</f>
        <v>14385</v>
      </c>
      <c r="AQ88" s="830"/>
      <c r="AR88" s="830"/>
      <c r="AS88" s="830"/>
      <c r="AT88" s="830"/>
      <c r="AU88" s="830">
        <f>SUM(AU68:AY79)</f>
        <v>1269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v>
      </c>
      <c r="CS102" s="838"/>
      <c r="CT102" s="838"/>
      <c r="CU102" s="838"/>
      <c r="CV102" s="881"/>
      <c r="CW102" s="880" t="s">
        <v>560</v>
      </c>
      <c r="CX102" s="838"/>
      <c r="CY102" s="838"/>
      <c r="CZ102" s="838"/>
      <c r="DA102" s="881"/>
      <c r="DB102" s="880" t="s">
        <v>560</v>
      </c>
      <c r="DC102" s="838"/>
      <c r="DD102" s="838"/>
      <c r="DE102" s="838"/>
      <c r="DF102" s="881"/>
      <c r="DG102" s="880" t="s">
        <v>560</v>
      </c>
      <c r="DH102" s="838"/>
      <c r="DI102" s="838"/>
      <c r="DJ102" s="838"/>
      <c r="DK102" s="881"/>
      <c r="DL102" s="880" t="s">
        <v>560</v>
      </c>
      <c r="DM102" s="838"/>
      <c r="DN102" s="838"/>
      <c r="DO102" s="838"/>
      <c r="DP102" s="881"/>
      <c r="DQ102" s="880" t="s">
        <v>561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284</v>
      </c>
      <c r="AG109" s="883"/>
      <c r="AH109" s="883"/>
      <c r="AI109" s="883"/>
      <c r="AJ109" s="884"/>
      <c r="AK109" s="882" t="s">
        <v>283</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284</v>
      </c>
      <c r="BW109" s="883"/>
      <c r="BX109" s="883"/>
      <c r="BY109" s="883"/>
      <c r="BZ109" s="884"/>
      <c r="CA109" s="882" t="s">
        <v>283</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284</v>
      </c>
      <c r="DM109" s="883"/>
      <c r="DN109" s="883"/>
      <c r="DO109" s="883"/>
      <c r="DP109" s="884"/>
      <c r="DQ109" s="882" t="s">
        <v>283</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2103914</v>
      </c>
      <c r="AB110" s="890"/>
      <c r="AC110" s="890"/>
      <c r="AD110" s="890"/>
      <c r="AE110" s="891"/>
      <c r="AF110" s="892">
        <v>2057461</v>
      </c>
      <c r="AG110" s="890"/>
      <c r="AH110" s="890"/>
      <c r="AI110" s="890"/>
      <c r="AJ110" s="891"/>
      <c r="AK110" s="892">
        <v>2016472</v>
      </c>
      <c r="AL110" s="890"/>
      <c r="AM110" s="890"/>
      <c r="AN110" s="890"/>
      <c r="AO110" s="891"/>
      <c r="AP110" s="893">
        <v>20.9</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18908229</v>
      </c>
      <c r="BR110" s="927"/>
      <c r="BS110" s="927"/>
      <c r="BT110" s="927"/>
      <c r="BU110" s="927"/>
      <c r="BV110" s="927">
        <v>18657102</v>
      </c>
      <c r="BW110" s="927"/>
      <c r="BX110" s="927"/>
      <c r="BY110" s="927"/>
      <c r="BZ110" s="927"/>
      <c r="CA110" s="927">
        <v>18372395</v>
      </c>
      <c r="CB110" s="927"/>
      <c r="CC110" s="927"/>
      <c r="CD110" s="927"/>
      <c r="CE110" s="927"/>
      <c r="CF110" s="941">
        <v>190.4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1875880</v>
      </c>
      <c r="BR111" s="920"/>
      <c r="BS111" s="920"/>
      <c r="BT111" s="920"/>
      <c r="BU111" s="920"/>
      <c r="BV111" s="920">
        <v>1674256</v>
      </c>
      <c r="BW111" s="920"/>
      <c r="BX111" s="920"/>
      <c r="BY111" s="920"/>
      <c r="BZ111" s="920"/>
      <c r="CA111" s="920">
        <v>1504106</v>
      </c>
      <c r="CB111" s="920"/>
      <c r="CC111" s="920"/>
      <c r="CD111" s="920"/>
      <c r="CE111" s="920"/>
      <c r="CF111" s="914">
        <v>15.6</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7867302</v>
      </c>
      <c r="BR112" s="920"/>
      <c r="BS112" s="920"/>
      <c r="BT112" s="920"/>
      <c r="BU112" s="920"/>
      <c r="BV112" s="920">
        <v>7569469</v>
      </c>
      <c r="BW112" s="920"/>
      <c r="BX112" s="920"/>
      <c r="BY112" s="920"/>
      <c r="BZ112" s="920"/>
      <c r="CA112" s="920">
        <v>7568801</v>
      </c>
      <c r="CB112" s="920"/>
      <c r="CC112" s="920"/>
      <c r="CD112" s="920"/>
      <c r="CE112" s="920"/>
      <c r="CF112" s="914">
        <v>78.400000000000006</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546135</v>
      </c>
      <c r="DH112" s="920"/>
      <c r="DI112" s="920"/>
      <c r="DJ112" s="920"/>
      <c r="DK112" s="920"/>
      <c r="DL112" s="920">
        <v>534802</v>
      </c>
      <c r="DM112" s="920"/>
      <c r="DN112" s="920"/>
      <c r="DO112" s="920"/>
      <c r="DP112" s="920"/>
      <c r="DQ112" s="920">
        <v>552469</v>
      </c>
      <c r="DR112" s="920"/>
      <c r="DS112" s="920"/>
      <c r="DT112" s="920"/>
      <c r="DU112" s="920"/>
      <c r="DV112" s="921">
        <v>5.7</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642405</v>
      </c>
      <c r="AB113" s="934"/>
      <c r="AC113" s="934"/>
      <c r="AD113" s="934"/>
      <c r="AE113" s="935"/>
      <c r="AF113" s="936">
        <v>643584</v>
      </c>
      <c r="AG113" s="934"/>
      <c r="AH113" s="934"/>
      <c r="AI113" s="934"/>
      <c r="AJ113" s="935"/>
      <c r="AK113" s="936">
        <v>611561</v>
      </c>
      <c r="AL113" s="934"/>
      <c r="AM113" s="934"/>
      <c r="AN113" s="934"/>
      <c r="AO113" s="935"/>
      <c r="AP113" s="937">
        <v>6.3</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1850081</v>
      </c>
      <c r="BR113" s="920"/>
      <c r="BS113" s="920"/>
      <c r="BT113" s="920"/>
      <c r="BU113" s="920"/>
      <c r="BV113" s="920">
        <v>1529023</v>
      </c>
      <c r="BW113" s="920"/>
      <c r="BX113" s="920"/>
      <c r="BY113" s="920"/>
      <c r="BZ113" s="920"/>
      <c r="CA113" s="920">
        <v>1269846</v>
      </c>
      <c r="CB113" s="920"/>
      <c r="CC113" s="920"/>
      <c r="CD113" s="920"/>
      <c r="CE113" s="920"/>
      <c r="CF113" s="914">
        <v>13.2</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389120</v>
      </c>
      <c r="AB114" s="959"/>
      <c r="AC114" s="959"/>
      <c r="AD114" s="959"/>
      <c r="AE114" s="960"/>
      <c r="AF114" s="961">
        <v>341608</v>
      </c>
      <c r="AG114" s="959"/>
      <c r="AH114" s="959"/>
      <c r="AI114" s="959"/>
      <c r="AJ114" s="960"/>
      <c r="AK114" s="961">
        <v>277383</v>
      </c>
      <c r="AL114" s="959"/>
      <c r="AM114" s="959"/>
      <c r="AN114" s="959"/>
      <c r="AO114" s="960"/>
      <c r="AP114" s="962">
        <v>2.9</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1615286</v>
      </c>
      <c r="BR114" s="920"/>
      <c r="BS114" s="920"/>
      <c r="BT114" s="920"/>
      <c r="BU114" s="920"/>
      <c r="BV114" s="920">
        <v>1359378</v>
      </c>
      <c r="BW114" s="920"/>
      <c r="BX114" s="920"/>
      <c r="BY114" s="920"/>
      <c r="BZ114" s="920"/>
      <c r="CA114" s="920">
        <v>1304744</v>
      </c>
      <c r="CB114" s="920"/>
      <c r="CC114" s="920"/>
      <c r="CD114" s="920"/>
      <c r="CE114" s="920"/>
      <c r="CF114" s="914">
        <v>13.5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260385</v>
      </c>
      <c r="AB115" s="934"/>
      <c r="AC115" s="934"/>
      <c r="AD115" s="934"/>
      <c r="AE115" s="935"/>
      <c r="AF115" s="936">
        <v>214584</v>
      </c>
      <c r="AG115" s="934"/>
      <c r="AH115" s="934"/>
      <c r="AI115" s="934"/>
      <c r="AJ115" s="935"/>
      <c r="AK115" s="936">
        <v>214514</v>
      </c>
      <c r="AL115" s="934"/>
      <c r="AM115" s="934"/>
      <c r="AN115" s="934"/>
      <c r="AO115" s="935"/>
      <c r="AP115" s="937">
        <v>2.2000000000000002</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56</v>
      </c>
      <c r="AB116" s="959"/>
      <c r="AC116" s="959"/>
      <c r="AD116" s="959"/>
      <c r="AE116" s="960"/>
      <c r="AF116" s="961">
        <v>142</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407421</v>
      </c>
      <c r="DH116" s="959"/>
      <c r="DI116" s="959"/>
      <c r="DJ116" s="959"/>
      <c r="DK116" s="960"/>
      <c r="DL116" s="961">
        <v>385477</v>
      </c>
      <c r="DM116" s="959"/>
      <c r="DN116" s="959"/>
      <c r="DO116" s="959"/>
      <c r="DP116" s="960"/>
      <c r="DQ116" s="961">
        <v>357672</v>
      </c>
      <c r="DR116" s="959"/>
      <c r="DS116" s="959"/>
      <c r="DT116" s="959"/>
      <c r="DU116" s="960"/>
      <c r="DV116" s="962">
        <v>3.7</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3395880</v>
      </c>
      <c r="AB117" s="966"/>
      <c r="AC117" s="966"/>
      <c r="AD117" s="966"/>
      <c r="AE117" s="967"/>
      <c r="AF117" s="965">
        <v>3257379</v>
      </c>
      <c r="AG117" s="966"/>
      <c r="AH117" s="966"/>
      <c r="AI117" s="966"/>
      <c r="AJ117" s="967"/>
      <c r="AK117" s="965">
        <v>3119930</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284</v>
      </c>
      <c r="AG118" s="883"/>
      <c r="AH118" s="883"/>
      <c r="AI118" s="883"/>
      <c r="AJ118" s="884"/>
      <c r="AK118" s="882" t="s">
        <v>283</v>
      </c>
      <c r="AL118" s="883"/>
      <c r="AM118" s="883"/>
      <c r="AN118" s="883"/>
      <c r="AO118" s="884"/>
      <c r="AP118" s="990" t="s">
        <v>400</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429</v>
      </c>
      <c r="BP118" s="994"/>
      <c r="BQ118" s="985">
        <v>32116778</v>
      </c>
      <c r="BR118" s="986"/>
      <c r="BS118" s="986"/>
      <c r="BT118" s="986"/>
      <c r="BU118" s="986"/>
      <c r="BV118" s="986">
        <v>30789228</v>
      </c>
      <c r="BW118" s="986"/>
      <c r="BX118" s="986"/>
      <c r="BY118" s="986"/>
      <c r="BZ118" s="986"/>
      <c r="CA118" s="986">
        <v>30019892</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3185940</v>
      </c>
      <c r="BR119" s="927"/>
      <c r="BS119" s="927"/>
      <c r="BT119" s="927"/>
      <c r="BU119" s="927"/>
      <c r="BV119" s="927">
        <v>3151846</v>
      </c>
      <c r="BW119" s="927"/>
      <c r="BX119" s="927"/>
      <c r="BY119" s="927"/>
      <c r="BZ119" s="927"/>
      <c r="CA119" s="927">
        <v>3261466</v>
      </c>
      <c r="CB119" s="927"/>
      <c r="CC119" s="927"/>
      <c r="CD119" s="927"/>
      <c r="CE119" s="927"/>
      <c r="CF119" s="941">
        <v>33.799999999999997</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922324</v>
      </c>
      <c r="DH119" s="998"/>
      <c r="DI119" s="998"/>
      <c r="DJ119" s="998"/>
      <c r="DK119" s="999"/>
      <c r="DL119" s="1000">
        <v>753977</v>
      </c>
      <c r="DM119" s="998"/>
      <c r="DN119" s="998"/>
      <c r="DO119" s="998"/>
      <c r="DP119" s="999"/>
      <c r="DQ119" s="1000">
        <v>593965</v>
      </c>
      <c r="DR119" s="998"/>
      <c r="DS119" s="998"/>
      <c r="DT119" s="998"/>
      <c r="DU119" s="999"/>
      <c r="DV119" s="1001">
        <v>6.2</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2841765</v>
      </c>
      <c r="BR120" s="920"/>
      <c r="BS120" s="920"/>
      <c r="BT120" s="920"/>
      <c r="BU120" s="920"/>
      <c r="BV120" s="920">
        <v>2640171</v>
      </c>
      <c r="BW120" s="920"/>
      <c r="BX120" s="920"/>
      <c r="BY120" s="920"/>
      <c r="BZ120" s="920"/>
      <c r="CA120" s="920">
        <v>2615226</v>
      </c>
      <c r="CB120" s="920"/>
      <c r="CC120" s="920"/>
      <c r="CD120" s="920"/>
      <c r="CE120" s="920"/>
      <c r="CF120" s="914">
        <v>27.1</v>
      </c>
      <c r="CG120" s="915"/>
      <c r="CH120" s="915"/>
      <c r="CI120" s="915"/>
      <c r="CJ120" s="915"/>
      <c r="CK120" s="1013" t="s">
        <v>435</v>
      </c>
      <c r="CL120" s="1014"/>
      <c r="CM120" s="1014"/>
      <c r="CN120" s="1014"/>
      <c r="CO120" s="1015"/>
      <c r="CP120" s="1021" t="s">
        <v>436</v>
      </c>
      <c r="CQ120" s="1022"/>
      <c r="CR120" s="1022"/>
      <c r="CS120" s="1022"/>
      <c r="CT120" s="1022"/>
      <c r="CU120" s="1022"/>
      <c r="CV120" s="1022"/>
      <c r="CW120" s="1022"/>
      <c r="CX120" s="1022"/>
      <c r="CY120" s="1022"/>
      <c r="CZ120" s="1022"/>
      <c r="DA120" s="1022"/>
      <c r="DB120" s="1022"/>
      <c r="DC120" s="1022"/>
      <c r="DD120" s="1022"/>
      <c r="DE120" s="1022"/>
      <c r="DF120" s="1023"/>
      <c r="DG120" s="926">
        <v>3913182</v>
      </c>
      <c r="DH120" s="927"/>
      <c r="DI120" s="927"/>
      <c r="DJ120" s="927"/>
      <c r="DK120" s="927"/>
      <c r="DL120" s="927">
        <v>3869612</v>
      </c>
      <c r="DM120" s="927"/>
      <c r="DN120" s="927"/>
      <c r="DO120" s="927"/>
      <c r="DP120" s="927"/>
      <c r="DQ120" s="927">
        <v>3960585</v>
      </c>
      <c r="DR120" s="927"/>
      <c r="DS120" s="927"/>
      <c r="DT120" s="927"/>
      <c r="DU120" s="927"/>
      <c r="DV120" s="928">
        <v>41.1</v>
      </c>
      <c r="DW120" s="928"/>
      <c r="DX120" s="928"/>
      <c r="DY120" s="928"/>
      <c r="DZ120" s="929"/>
    </row>
    <row r="121" spans="1:130" s="197" customFormat="1" ht="26.25" customHeight="1" x14ac:dyDescent="0.15">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11337</v>
      </c>
      <c r="AB121" s="959"/>
      <c r="AC121" s="959"/>
      <c r="AD121" s="959"/>
      <c r="AE121" s="960"/>
      <c r="AF121" s="961">
        <v>11333</v>
      </c>
      <c r="AG121" s="959"/>
      <c r="AH121" s="959"/>
      <c r="AI121" s="959"/>
      <c r="AJ121" s="960"/>
      <c r="AK121" s="961">
        <v>11333</v>
      </c>
      <c r="AL121" s="959"/>
      <c r="AM121" s="959"/>
      <c r="AN121" s="959"/>
      <c r="AO121" s="960"/>
      <c r="AP121" s="962">
        <v>0.1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19523861</v>
      </c>
      <c r="BR121" s="986"/>
      <c r="BS121" s="986"/>
      <c r="BT121" s="986"/>
      <c r="BU121" s="986"/>
      <c r="BV121" s="986">
        <v>19422350</v>
      </c>
      <c r="BW121" s="986"/>
      <c r="BX121" s="986"/>
      <c r="BY121" s="986"/>
      <c r="BZ121" s="986"/>
      <c r="CA121" s="986">
        <v>19381698</v>
      </c>
      <c r="CB121" s="986"/>
      <c r="CC121" s="986"/>
      <c r="CD121" s="986"/>
      <c r="CE121" s="986"/>
      <c r="CF121" s="1024">
        <v>200.9</v>
      </c>
      <c r="CG121" s="1025"/>
      <c r="CH121" s="1025"/>
      <c r="CI121" s="1025"/>
      <c r="CJ121" s="1025"/>
      <c r="CK121" s="1016"/>
      <c r="CL121" s="1017"/>
      <c r="CM121" s="1017"/>
      <c r="CN121" s="1017"/>
      <c r="CO121" s="1018"/>
      <c r="CP121" s="1007" t="s">
        <v>439</v>
      </c>
      <c r="CQ121" s="1008"/>
      <c r="CR121" s="1008"/>
      <c r="CS121" s="1008"/>
      <c r="CT121" s="1008"/>
      <c r="CU121" s="1008"/>
      <c r="CV121" s="1008"/>
      <c r="CW121" s="1008"/>
      <c r="CX121" s="1008"/>
      <c r="CY121" s="1008"/>
      <c r="CZ121" s="1008"/>
      <c r="DA121" s="1008"/>
      <c r="DB121" s="1008"/>
      <c r="DC121" s="1008"/>
      <c r="DD121" s="1008"/>
      <c r="DE121" s="1008"/>
      <c r="DF121" s="1009"/>
      <c r="DG121" s="919">
        <v>3860687</v>
      </c>
      <c r="DH121" s="920"/>
      <c r="DI121" s="920"/>
      <c r="DJ121" s="920"/>
      <c r="DK121" s="920"/>
      <c r="DL121" s="920">
        <v>3615906</v>
      </c>
      <c r="DM121" s="920"/>
      <c r="DN121" s="920"/>
      <c r="DO121" s="920"/>
      <c r="DP121" s="920"/>
      <c r="DQ121" s="920">
        <v>3529600</v>
      </c>
      <c r="DR121" s="920"/>
      <c r="DS121" s="920"/>
      <c r="DT121" s="920"/>
      <c r="DU121" s="920"/>
      <c r="DV121" s="921">
        <v>36.6</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440</v>
      </c>
      <c r="BP122" s="994"/>
      <c r="BQ122" s="1034">
        <v>25551566</v>
      </c>
      <c r="BR122" s="1035"/>
      <c r="BS122" s="1035"/>
      <c r="BT122" s="1035"/>
      <c r="BU122" s="1035"/>
      <c r="BV122" s="1035">
        <v>25214367</v>
      </c>
      <c r="BW122" s="1035"/>
      <c r="BX122" s="1035"/>
      <c r="BY122" s="1035"/>
      <c r="BZ122" s="1035"/>
      <c r="CA122" s="1035">
        <v>25258390</v>
      </c>
      <c r="CB122" s="1035"/>
      <c r="CC122" s="1035"/>
      <c r="CD122" s="1035"/>
      <c r="CE122" s="1035"/>
      <c r="CF122" s="987"/>
      <c r="CG122" s="988"/>
      <c r="CH122" s="988"/>
      <c r="CI122" s="988"/>
      <c r="CJ122" s="989"/>
      <c r="CK122" s="1016"/>
      <c r="CL122" s="1017"/>
      <c r="CM122" s="1017"/>
      <c r="CN122" s="1017"/>
      <c r="CO122" s="1018"/>
      <c r="CP122" s="1007" t="s">
        <v>441</v>
      </c>
      <c r="CQ122" s="1008"/>
      <c r="CR122" s="1008"/>
      <c r="CS122" s="1008"/>
      <c r="CT122" s="1008"/>
      <c r="CU122" s="1008"/>
      <c r="CV122" s="1008"/>
      <c r="CW122" s="1008"/>
      <c r="CX122" s="1008"/>
      <c r="CY122" s="1008"/>
      <c r="CZ122" s="1008"/>
      <c r="DA122" s="1008"/>
      <c r="DB122" s="1008"/>
      <c r="DC122" s="1008"/>
      <c r="DD122" s="1008"/>
      <c r="DE122" s="1008"/>
      <c r="DF122" s="1009"/>
      <c r="DG122" s="919">
        <v>93433</v>
      </c>
      <c r="DH122" s="920"/>
      <c r="DI122" s="920"/>
      <c r="DJ122" s="920"/>
      <c r="DK122" s="920"/>
      <c r="DL122" s="920">
        <v>83951</v>
      </c>
      <c r="DM122" s="920"/>
      <c r="DN122" s="920"/>
      <c r="DO122" s="920"/>
      <c r="DP122" s="920"/>
      <c r="DQ122" s="920">
        <v>78616</v>
      </c>
      <c r="DR122" s="920"/>
      <c r="DS122" s="920"/>
      <c r="DT122" s="920"/>
      <c r="DU122" s="920"/>
      <c r="DV122" s="921">
        <v>0.8</v>
      </c>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18844</v>
      </c>
      <c r="AB123" s="959"/>
      <c r="AC123" s="959"/>
      <c r="AD123" s="959"/>
      <c r="AE123" s="960"/>
      <c r="AF123" s="961">
        <v>21720</v>
      </c>
      <c r="AG123" s="959"/>
      <c r="AH123" s="959"/>
      <c r="AI123" s="959"/>
      <c r="AJ123" s="960"/>
      <c r="AK123" s="961">
        <v>28656</v>
      </c>
      <c r="AL123" s="959"/>
      <c r="AM123" s="959"/>
      <c r="AN123" s="959"/>
      <c r="AO123" s="960"/>
      <c r="AP123" s="962">
        <v>0.3</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66.8</v>
      </c>
      <c r="BR123" s="1027"/>
      <c r="BS123" s="1027"/>
      <c r="BT123" s="1027"/>
      <c r="BU123" s="1027"/>
      <c r="BV123" s="1027">
        <v>58.1</v>
      </c>
      <c r="BW123" s="1027"/>
      <c r="BX123" s="1027"/>
      <c r="BY123" s="1027"/>
      <c r="BZ123" s="1027"/>
      <c r="CA123" s="1027">
        <v>49.3</v>
      </c>
      <c r="CB123" s="1027"/>
      <c r="CC123" s="1027"/>
      <c r="CD123" s="1027"/>
      <c r="CE123" s="1027"/>
      <c r="CF123" s="1028"/>
      <c r="CG123" s="1029"/>
      <c r="CH123" s="1029"/>
      <c r="CI123" s="1029"/>
      <c r="CJ123" s="1030"/>
      <c r="CK123" s="1016"/>
      <c r="CL123" s="1017"/>
      <c r="CM123" s="1017"/>
      <c r="CN123" s="1017"/>
      <c r="CO123" s="1018"/>
      <c r="CP123" s="1007" t="s">
        <v>443</v>
      </c>
      <c r="CQ123" s="1008"/>
      <c r="CR123" s="1008"/>
      <c r="CS123" s="1008"/>
      <c r="CT123" s="1008"/>
      <c r="CU123" s="1008"/>
      <c r="CV123" s="1008"/>
      <c r="CW123" s="1008"/>
      <c r="CX123" s="1008"/>
      <c r="CY123" s="1008"/>
      <c r="CZ123" s="1008"/>
      <c r="DA123" s="1008"/>
      <c r="DB123" s="1008"/>
      <c r="DC123" s="1008"/>
      <c r="DD123" s="1008"/>
      <c r="DE123" s="1008"/>
      <c r="DF123" s="1009"/>
      <c r="DG123" s="958" t="s">
        <v>444</v>
      </c>
      <c r="DH123" s="959"/>
      <c r="DI123" s="959"/>
      <c r="DJ123" s="959"/>
      <c r="DK123" s="960"/>
      <c r="DL123" s="961" t="s">
        <v>444</v>
      </c>
      <c r="DM123" s="959"/>
      <c r="DN123" s="959"/>
      <c r="DO123" s="959"/>
      <c r="DP123" s="960"/>
      <c r="DQ123" s="961" t="s">
        <v>444</v>
      </c>
      <c r="DR123" s="959"/>
      <c r="DS123" s="959"/>
      <c r="DT123" s="959"/>
      <c r="DU123" s="960"/>
      <c r="DV123" s="962" t="s">
        <v>444</v>
      </c>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444</v>
      </c>
      <c r="DH124" s="998"/>
      <c r="DI124" s="998"/>
      <c r="DJ124" s="998"/>
      <c r="DK124" s="999"/>
      <c r="DL124" s="1000" t="s">
        <v>444</v>
      </c>
      <c r="DM124" s="998"/>
      <c r="DN124" s="998"/>
      <c r="DO124" s="998"/>
      <c r="DP124" s="999"/>
      <c r="DQ124" s="1000" t="s">
        <v>444</v>
      </c>
      <c r="DR124" s="998"/>
      <c r="DS124" s="998"/>
      <c r="DT124" s="998"/>
      <c r="DU124" s="999"/>
      <c r="DV124" s="1001" t="s">
        <v>444</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206869</v>
      </c>
      <c r="AB126" s="959"/>
      <c r="AC126" s="959"/>
      <c r="AD126" s="959"/>
      <c r="AE126" s="960"/>
      <c r="AF126" s="961">
        <v>162634</v>
      </c>
      <c r="AG126" s="959"/>
      <c r="AH126" s="959"/>
      <c r="AI126" s="959"/>
      <c r="AJ126" s="960"/>
      <c r="AK126" s="961">
        <v>159000</v>
      </c>
      <c r="AL126" s="959"/>
      <c r="AM126" s="959"/>
      <c r="AN126" s="959"/>
      <c r="AO126" s="960"/>
      <c r="AP126" s="962">
        <v>1.6</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23335</v>
      </c>
      <c r="AB127" s="959"/>
      <c r="AC127" s="959"/>
      <c r="AD127" s="959"/>
      <c r="AE127" s="960"/>
      <c r="AF127" s="961">
        <v>18897</v>
      </c>
      <c r="AG127" s="959"/>
      <c r="AH127" s="959"/>
      <c r="AI127" s="959"/>
      <c r="AJ127" s="960"/>
      <c r="AK127" s="961">
        <v>15525</v>
      </c>
      <c r="AL127" s="959"/>
      <c r="AM127" s="959"/>
      <c r="AN127" s="959"/>
      <c r="AO127" s="960"/>
      <c r="AP127" s="962">
        <v>0.2</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13.13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456</v>
      </c>
      <c r="DH127" s="1048"/>
      <c r="DI127" s="1048"/>
      <c r="DJ127" s="1048"/>
      <c r="DK127" s="1048"/>
      <c r="DL127" s="1048" t="s">
        <v>457</v>
      </c>
      <c r="DM127" s="1048"/>
      <c r="DN127" s="1048"/>
      <c r="DO127" s="1048"/>
      <c r="DP127" s="1048"/>
      <c r="DQ127" s="1048" t="s">
        <v>457</v>
      </c>
      <c r="DR127" s="1048"/>
      <c r="DS127" s="1048"/>
      <c r="DT127" s="1048"/>
      <c r="DU127" s="1048"/>
      <c r="DV127" s="1049" t="s">
        <v>457</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319488</v>
      </c>
      <c r="AB128" s="1090"/>
      <c r="AC128" s="1090"/>
      <c r="AD128" s="1090"/>
      <c r="AE128" s="1091"/>
      <c r="AF128" s="1092">
        <v>309986</v>
      </c>
      <c r="AG128" s="1090"/>
      <c r="AH128" s="1090"/>
      <c r="AI128" s="1090"/>
      <c r="AJ128" s="1091"/>
      <c r="AK128" s="1092">
        <v>322657</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444</v>
      </c>
      <c r="BG128" s="1067"/>
      <c r="BH128" s="1067"/>
      <c r="BI128" s="1067"/>
      <c r="BJ128" s="1067"/>
      <c r="BK128" s="1067"/>
      <c r="BL128" s="1068"/>
      <c r="BM128" s="1066">
        <v>18.13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11635404</v>
      </c>
      <c r="AB129" s="959"/>
      <c r="AC129" s="959"/>
      <c r="AD129" s="959"/>
      <c r="AE129" s="960"/>
      <c r="AF129" s="961">
        <v>11435188</v>
      </c>
      <c r="AG129" s="959"/>
      <c r="AH129" s="959"/>
      <c r="AI129" s="959"/>
      <c r="AJ129" s="960"/>
      <c r="AK129" s="961">
        <v>11366288</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11.8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1808906</v>
      </c>
      <c r="AB130" s="959"/>
      <c r="AC130" s="959"/>
      <c r="AD130" s="959"/>
      <c r="AE130" s="960"/>
      <c r="AF130" s="961">
        <v>1842794</v>
      </c>
      <c r="AG130" s="959"/>
      <c r="AH130" s="959"/>
      <c r="AI130" s="959"/>
      <c r="AJ130" s="960"/>
      <c r="AK130" s="961">
        <v>1718187</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49.3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9826498</v>
      </c>
      <c r="AB131" s="998"/>
      <c r="AC131" s="998"/>
      <c r="AD131" s="998"/>
      <c r="AE131" s="999"/>
      <c r="AF131" s="1000">
        <v>9592394</v>
      </c>
      <c r="AG131" s="998"/>
      <c r="AH131" s="998"/>
      <c r="AI131" s="998"/>
      <c r="AJ131" s="999"/>
      <c r="AK131" s="1000">
        <v>9648101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12.89865423</v>
      </c>
      <c r="AB132" s="1104"/>
      <c r="AC132" s="1104"/>
      <c r="AD132" s="1104"/>
      <c r="AE132" s="1105"/>
      <c r="AF132" s="1106">
        <v>11.515363109999999</v>
      </c>
      <c r="AG132" s="1104"/>
      <c r="AH132" s="1104"/>
      <c r="AI132" s="1104"/>
      <c r="AJ132" s="1105"/>
      <c r="AK132" s="1106">
        <v>11.184439299999999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14</v>
      </c>
      <c r="AB133" s="1111"/>
      <c r="AC133" s="1111"/>
      <c r="AD133" s="1111"/>
      <c r="AE133" s="1112"/>
      <c r="AF133" s="1110">
        <v>12.6</v>
      </c>
      <c r="AG133" s="1111"/>
      <c r="AH133" s="1111"/>
      <c r="AI133" s="1111"/>
      <c r="AJ133" s="1112"/>
      <c r="AK133" s="1110">
        <v>11.8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19" t="s">
        <v>477</v>
      </c>
      <c r="H9" s="1120"/>
      <c r="I9" s="1120"/>
      <c r="J9" s="1121"/>
      <c r="K9" s="263">
        <v>2647462</v>
      </c>
      <c r="L9" s="264">
        <v>55411</v>
      </c>
      <c r="M9" s="265">
        <v>83726</v>
      </c>
      <c r="N9" s="266">
        <v>-33.799999999999997</v>
      </c>
    </row>
    <row r="10" spans="1:16" x14ac:dyDescent="0.15">
      <c r="A10" s="248"/>
      <c r="B10" s="244"/>
      <c r="C10" s="244"/>
      <c r="D10" s="244"/>
      <c r="E10" s="244"/>
      <c r="F10" s="244"/>
      <c r="G10" s="1119" t="s">
        <v>478</v>
      </c>
      <c r="H10" s="1120"/>
      <c r="I10" s="1120"/>
      <c r="J10" s="1121"/>
      <c r="K10" s="267">
        <v>404538</v>
      </c>
      <c r="L10" s="268">
        <v>8467</v>
      </c>
      <c r="M10" s="269">
        <v>6181</v>
      </c>
      <c r="N10" s="270">
        <v>37</v>
      </c>
    </row>
    <row r="11" spans="1:16" ht="13.5" customHeight="1" x14ac:dyDescent="0.15">
      <c r="A11" s="248"/>
      <c r="B11" s="244"/>
      <c r="C11" s="244"/>
      <c r="D11" s="244"/>
      <c r="E11" s="244"/>
      <c r="F11" s="244"/>
      <c r="G11" s="1119" t="s">
        <v>479</v>
      </c>
      <c r="H11" s="1120"/>
      <c r="I11" s="1120"/>
      <c r="J11" s="1121"/>
      <c r="K11" s="267">
        <v>169667</v>
      </c>
      <c r="L11" s="268">
        <v>3551</v>
      </c>
      <c r="M11" s="269">
        <v>9526</v>
      </c>
      <c r="N11" s="270">
        <v>-62.7</v>
      </c>
    </row>
    <row r="12" spans="1:16" ht="13.5" customHeight="1" x14ac:dyDescent="0.15">
      <c r="A12" s="248"/>
      <c r="B12" s="244"/>
      <c r="C12" s="244"/>
      <c r="D12" s="244"/>
      <c r="E12" s="244"/>
      <c r="F12" s="244"/>
      <c r="G12" s="1119" t="s">
        <v>480</v>
      </c>
      <c r="H12" s="1120"/>
      <c r="I12" s="1120"/>
      <c r="J12" s="1121"/>
      <c r="K12" s="267">
        <v>157206</v>
      </c>
      <c r="L12" s="268">
        <v>3290</v>
      </c>
      <c r="M12" s="269">
        <v>1067</v>
      </c>
      <c r="N12" s="270">
        <v>208.3</v>
      </c>
    </row>
    <row r="13" spans="1:16" ht="13.5" customHeight="1" x14ac:dyDescent="0.15">
      <c r="A13" s="248"/>
      <c r="B13" s="244"/>
      <c r="C13" s="244"/>
      <c r="D13" s="244"/>
      <c r="E13" s="244"/>
      <c r="F13" s="244"/>
      <c r="G13" s="1119" t="s">
        <v>481</v>
      </c>
      <c r="H13" s="1120"/>
      <c r="I13" s="1120"/>
      <c r="J13" s="1121"/>
      <c r="K13" s="267" t="s">
        <v>482</v>
      </c>
      <c r="L13" s="268" t="s">
        <v>482</v>
      </c>
      <c r="M13" s="269" t="s">
        <v>482</v>
      </c>
      <c r="N13" s="270" t="s">
        <v>482</v>
      </c>
    </row>
    <row r="14" spans="1:16" ht="13.5" customHeight="1" x14ac:dyDescent="0.15">
      <c r="A14" s="248"/>
      <c r="B14" s="244"/>
      <c r="C14" s="244"/>
      <c r="D14" s="244"/>
      <c r="E14" s="244"/>
      <c r="F14" s="244"/>
      <c r="G14" s="1119" t="s">
        <v>483</v>
      </c>
      <c r="H14" s="1120"/>
      <c r="I14" s="1120"/>
      <c r="J14" s="1121"/>
      <c r="K14" s="267">
        <v>95754</v>
      </c>
      <c r="L14" s="268">
        <v>2004</v>
      </c>
      <c r="M14" s="269">
        <v>3706</v>
      </c>
      <c r="N14" s="270">
        <v>-45.9</v>
      </c>
    </row>
    <row r="15" spans="1:16" ht="13.5" customHeight="1" x14ac:dyDescent="0.15">
      <c r="A15" s="248"/>
      <c r="B15" s="244"/>
      <c r="C15" s="244"/>
      <c r="D15" s="244"/>
      <c r="E15" s="244"/>
      <c r="F15" s="244"/>
      <c r="G15" s="1119" t="s">
        <v>484</v>
      </c>
      <c r="H15" s="1120"/>
      <c r="I15" s="1120"/>
      <c r="J15" s="1121"/>
      <c r="K15" s="267">
        <v>65178</v>
      </c>
      <c r="L15" s="268">
        <v>1364</v>
      </c>
      <c r="M15" s="269">
        <v>1837</v>
      </c>
      <c r="N15" s="270">
        <v>-25.7</v>
      </c>
    </row>
    <row r="16" spans="1:16" x14ac:dyDescent="0.15">
      <c r="A16" s="248"/>
      <c r="B16" s="244"/>
      <c r="C16" s="244"/>
      <c r="D16" s="244"/>
      <c r="E16" s="244"/>
      <c r="F16" s="244"/>
      <c r="G16" s="1122" t="s">
        <v>485</v>
      </c>
      <c r="H16" s="1123"/>
      <c r="I16" s="1123"/>
      <c r="J16" s="1124"/>
      <c r="K16" s="268">
        <v>-195492</v>
      </c>
      <c r="L16" s="268">
        <v>-4092</v>
      </c>
      <c r="M16" s="269">
        <v>-8822</v>
      </c>
      <c r="N16" s="270">
        <v>-53.6</v>
      </c>
    </row>
    <row r="17" spans="1:16" x14ac:dyDescent="0.15">
      <c r="A17" s="248"/>
      <c r="B17" s="244"/>
      <c r="C17" s="244"/>
      <c r="D17" s="244"/>
      <c r="E17" s="244"/>
      <c r="F17" s="244"/>
      <c r="G17" s="1122" t="s">
        <v>167</v>
      </c>
      <c r="H17" s="1123"/>
      <c r="I17" s="1123"/>
      <c r="J17" s="1124"/>
      <c r="K17" s="268">
        <v>3344313</v>
      </c>
      <c r="L17" s="268">
        <v>69995</v>
      </c>
      <c r="M17" s="269">
        <v>97219</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4" t="s">
        <v>490</v>
      </c>
      <c r="H21" s="1115"/>
      <c r="I21" s="1115"/>
      <c r="J21" s="1116"/>
      <c r="K21" s="280">
        <v>7.07</v>
      </c>
      <c r="L21" s="281">
        <v>9.31</v>
      </c>
      <c r="M21" s="282">
        <v>-2.2400000000000002</v>
      </c>
      <c r="N21" s="249"/>
      <c r="O21" s="283"/>
      <c r="P21" s="279"/>
    </row>
    <row r="22" spans="1:16" s="284" customFormat="1" x14ac:dyDescent="0.15">
      <c r="A22" s="279"/>
      <c r="B22" s="249"/>
      <c r="C22" s="249"/>
      <c r="D22" s="249"/>
      <c r="E22" s="249"/>
      <c r="F22" s="249"/>
      <c r="G22" s="1114" t="s">
        <v>491</v>
      </c>
      <c r="H22" s="1115"/>
      <c r="I22" s="1115"/>
      <c r="J22" s="1116"/>
      <c r="K22" s="285">
        <v>99</v>
      </c>
      <c r="L22" s="286">
        <v>97.7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30" t="s">
        <v>495</v>
      </c>
      <c r="H32" s="1131"/>
      <c r="I32" s="1131"/>
      <c r="J32" s="1132"/>
      <c r="K32" s="294">
        <v>2016472</v>
      </c>
      <c r="L32" s="294">
        <v>42204</v>
      </c>
      <c r="M32" s="295">
        <v>63533</v>
      </c>
      <c r="N32" s="296">
        <v>-33.6</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v>30</v>
      </c>
      <c r="N34" s="296" t="s">
        <v>482</v>
      </c>
    </row>
    <row r="35" spans="1:16" ht="27" customHeight="1" x14ac:dyDescent="0.15">
      <c r="A35" s="248"/>
      <c r="B35" s="244"/>
      <c r="C35" s="244"/>
      <c r="D35" s="244"/>
      <c r="E35" s="244"/>
      <c r="F35" s="244"/>
      <c r="G35" s="1130" t="s">
        <v>498</v>
      </c>
      <c r="H35" s="1131"/>
      <c r="I35" s="1131"/>
      <c r="J35" s="1132"/>
      <c r="K35" s="294">
        <v>611561</v>
      </c>
      <c r="L35" s="294">
        <v>12800</v>
      </c>
      <c r="M35" s="295">
        <v>18078</v>
      </c>
      <c r="N35" s="296">
        <v>-29.2</v>
      </c>
    </row>
    <row r="36" spans="1:16" ht="27" customHeight="1" x14ac:dyDescent="0.15">
      <c r="A36" s="248"/>
      <c r="B36" s="244"/>
      <c r="C36" s="244"/>
      <c r="D36" s="244"/>
      <c r="E36" s="244"/>
      <c r="F36" s="244"/>
      <c r="G36" s="1130" t="s">
        <v>499</v>
      </c>
      <c r="H36" s="1131"/>
      <c r="I36" s="1131"/>
      <c r="J36" s="1132"/>
      <c r="K36" s="294">
        <v>277383</v>
      </c>
      <c r="L36" s="294">
        <v>5806</v>
      </c>
      <c r="M36" s="295">
        <v>3217</v>
      </c>
      <c r="N36" s="296">
        <v>80.5</v>
      </c>
    </row>
    <row r="37" spans="1:16" ht="13.5" customHeight="1" x14ac:dyDescent="0.15">
      <c r="A37" s="248"/>
      <c r="B37" s="244"/>
      <c r="C37" s="244"/>
      <c r="D37" s="244"/>
      <c r="E37" s="244"/>
      <c r="F37" s="244"/>
      <c r="G37" s="1130" t="s">
        <v>500</v>
      </c>
      <c r="H37" s="1131"/>
      <c r="I37" s="1131"/>
      <c r="J37" s="1132"/>
      <c r="K37" s="294">
        <v>214514</v>
      </c>
      <c r="L37" s="294">
        <v>4490</v>
      </c>
      <c r="M37" s="295">
        <v>1541</v>
      </c>
      <c r="N37" s="296">
        <v>191.4</v>
      </c>
    </row>
    <row r="38" spans="1:16" ht="27" customHeight="1" x14ac:dyDescent="0.15">
      <c r="A38" s="248"/>
      <c r="B38" s="244"/>
      <c r="C38" s="244"/>
      <c r="D38" s="244"/>
      <c r="E38" s="244"/>
      <c r="F38" s="244"/>
      <c r="G38" s="1133" t="s">
        <v>501</v>
      </c>
      <c r="H38" s="1134"/>
      <c r="I38" s="1134"/>
      <c r="J38" s="1135"/>
      <c r="K38" s="297" t="s">
        <v>482</v>
      </c>
      <c r="L38" s="297" t="s">
        <v>482</v>
      </c>
      <c r="M38" s="298">
        <v>6</v>
      </c>
      <c r="N38" s="299" t="s">
        <v>482</v>
      </c>
      <c r="O38" s="293"/>
    </row>
    <row r="39" spans="1:16" x14ac:dyDescent="0.15">
      <c r="A39" s="248"/>
      <c r="B39" s="244"/>
      <c r="C39" s="244"/>
      <c r="D39" s="244"/>
      <c r="E39" s="244"/>
      <c r="F39" s="244"/>
      <c r="G39" s="1133" t="s">
        <v>502</v>
      </c>
      <c r="H39" s="1134"/>
      <c r="I39" s="1134"/>
      <c r="J39" s="1135"/>
      <c r="K39" s="300">
        <v>-322657</v>
      </c>
      <c r="L39" s="300">
        <v>-6753</v>
      </c>
      <c r="M39" s="301">
        <v>-3335</v>
      </c>
      <c r="N39" s="302">
        <v>102.5</v>
      </c>
      <c r="O39" s="293"/>
    </row>
    <row r="40" spans="1:16" ht="27" customHeight="1" x14ac:dyDescent="0.15">
      <c r="A40" s="248"/>
      <c r="B40" s="244"/>
      <c r="C40" s="244"/>
      <c r="D40" s="244"/>
      <c r="E40" s="244"/>
      <c r="F40" s="244"/>
      <c r="G40" s="1130" t="s">
        <v>503</v>
      </c>
      <c r="H40" s="1131"/>
      <c r="I40" s="1131"/>
      <c r="J40" s="1132"/>
      <c r="K40" s="300">
        <v>-1718187</v>
      </c>
      <c r="L40" s="300">
        <v>-35961</v>
      </c>
      <c r="M40" s="301">
        <v>-59229</v>
      </c>
      <c r="N40" s="302">
        <v>-39.299999999999997</v>
      </c>
      <c r="O40" s="293"/>
    </row>
    <row r="41" spans="1:16" x14ac:dyDescent="0.15">
      <c r="A41" s="248"/>
      <c r="B41" s="244"/>
      <c r="C41" s="244"/>
      <c r="D41" s="244"/>
      <c r="E41" s="244"/>
      <c r="F41" s="244"/>
      <c r="G41" s="1136" t="s">
        <v>278</v>
      </c>
      <c r="H41" s="1137"/>
      <c r="I41" s="1137"/>
      <c r="J41" s="1138"/>
      <c r="K41" s="294">
        <v>1079086</v>
      </c>
      <c r="L41" s="300">
        <v>22585</v>
      </c>
      <c r="M41" s="301">
        <v>23841</v>
      </c>
      <c r="N41" s="302">
        <v>-5.3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472</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3294097</v>
      </c>
      <c r="J51" s="320">
        <v>72592</v>
      </c>
      <c r="K51" s="321">
        <v>-8</v>
      </c>
      <c r="L51" s="322">
        <v>67088</v>
      </c>
      <c r="M51" s="323">
        <v>-22.3</v>
      </c>
      <c r="N51" s="324">
        <v>14.3</v>
      </c>
    </row>
    <row r="52" spans="1:14" x14ac:dyDescent="0.15">
      <c r="A52" s="248"/>
      <c r="B52" s="244"/>
      <c r="C52" s="244"/>
      <c r="D52" s="244"/>
      <c r="E52" s="244"/>
      <c r="F52" s="244"/>
      <c r="G52" s="325"/>
      <c r="H52" s="326" t="s">
        <v>514</v>
      </c>
      <c r="I52" s="327">
        <v>1936544</v>
      </c>
      <c r="J52" s="328">
        <v>42676</v>
      </c>
      <c r="K52" s="329">
        <v>-23.3</v>
      </c>
      <c r="L52" s="330">
        <v>37146</v>
      </c>
      <c r="M52" s="331">
        <v>-9.9</v>
      </c>
      <c r="N52" s="332">
        <v>-13.4</v>
      </c>
    </row>
    <row r="53" spans="1:14" x14ac:dyDescent="0.15">
      <c r="A53" s="248"/>
      <c r="B53" s="244"/>
      <c r="C53" s="244"/>
      <c r="D53" s="244"/>
      <c r="E53" s="244"/>
      <c r="F53" s="244"/>
      <c r="G53" s="310" t="s">
        <v>515</v>
      </c>
      <c r="H53" s="311"/>
      <c r="I53" s="319">
        <v>2704822</v>
      </c>
      <c r="J53" s="320">
        <v>56428</v>
      </c>
      <c r="K53" s="321">
        <v>-22.3</v>
      </c>
      <c r="L53" s="322">
        <v>70489</v>
      </c>
      <c r="M53" s="323">
        <v>5.0999999999999996</v>
      </c>
      <c r="N53" s="324">
        <v>-27.4</v>
      </c>
    </row>
    <row r="54" spans="1:14" x14ac:dyDescent="0.15">
      <c r="A54" s="248"/>
      <c r="B54" s="244"/>
      <c r="C54" s="244"/>
      <c r="D54" s="244"/>
      <c r="E54" s="244"/>
      <c r="F54" s="244"/>
      <c r="G54" s="325"/>
      <c r="H54" s="326" t="s">
        <v>514</v>
      </c>
      <c r="I54" s="327">
        <v>1763148</v>
      </c>
      <c r="J54" s="328">
        <v>36783</v>
      </c>
      <c r="K54" s="329">
        <v>-13.8</v>
      </c>
      <c r="L54" s="330">
        <v>37817</v>
      </c>
      <c r="M54" s="331">
        <v>1.8</v>
      </c>
      <c r="N54" s="332">
        <v>-15.6</v>
      </c>
    </row>
    <row r="55" spans="1:14" x14ac:dyDescent="0.15">
      <c r="A55" s="248"/>
      <c r="B55" s="244"/>
      <c r="C55" s="244"/>
      <c r="D55" s="244"/>
      <c r="E55" s="244"/>
      <c r="F55" s="244"/>
      <c r="G55" s="310" t="s">
        <v>516</v>
      </c>
      <c r="H55" s="311"/>
      <c r="I55" s="319">
        <v>3261648</v>
      </c>
      <c r="J55" s="320">
        <v>68035</v>
      </c>
      <c r="K55" s="321">
        <v>20.6</v>
      </c>
      <c r="L55" s="322">
        <v>84389</v>
      </c>
      <c r="M55" s="323">
        <v>19.7</v>
      </c>
      <c r="N55" s="324">
        <v>0.9</v>
      </c>
    </row>
    <row r="56" spans="1:14" x14ac:dyDescent="0.15">
      <c r="A56" s="248"/>
      <c r="B56" s="244"/>
      <c r="C56" s="244"/>
      <c r="D56" s="244"/>
      <c r="E56" s="244"/>
      <c r="F56" s="244"/>
      <c r="G56" s="325"/>
      <c r="H56" s="326" t="s">
        <v>514</v>
      </c>
      <c r="I56" s="327">
        <v>2030955</v>
      </c>
      <c r="J56" s="328">
        <v>42364</v>
      </c>
      <c r="K56" s="329">
        <v>15.2</v>
      </c>
      <c r="L56" s="330">
        <v>44339</v>
      </c>
      <c r="M56" s="331">
        <v>17.2</v>
      </c>
      <c r="N56" s="332">
        <v>-2</v>
      </c>
    </row>
    <row r="57" spans="1:14" x14ac:dyDescent="0.15">
      <c r="A57" s="248"/>
      <c r="B57" s="244"/>
      <c r="C57" s="244"/>
      <c r="D57" s="244"/>
      <c r="E57" s="244"/>
      <c r="F57" s="244"/>
      <c r="G57" s="310" t="s">
        <v>517</v>
      </c>
      <c r="H57" s="311"/>
      <c r="I57" s="319">
        <v>2647557</v>
      </c>
      <c r="J57" s="320">
        <v>55345</v>
      </c>
      <c r="K57" s="321">
        <v>-18.7</v>
      </c>
      <c r="L57" s="322">
        <v>83623</v>
      </c>
      <c r="M57" s="323">
        <v>-0.9</v>
      </c>
      <c r="N57" s="324">
        <v>-17.8</v>
      </c>
    </row>
    <row r="58" spans="1:14" x14ac:dyDescent="0.15">
      <c r="A58" s="248"/>
      <c r="B58" s="244"/>
      <c r="C58" s="244"/>
      <c r="D58" s="244"/>
      <c r="E58" s="244"/>
      <c r="F58" s="244"/>
      <c r="G58" s="325"/>
      <c r="H58" s="326" t="s">
        <v>514</v>
      </c>
      <c r="I58" s="327">
        <v>2013359</v>
      </c>
      <c r="J58" s="328">
        <v>42088</v>
      </c>
      <c r="K58" s="329">
        <v>-0.7</v>
      </c>
      <c r="L58" s="330">
        <v>48787</v>
      </c>
      <c r="M58" s="331">
        <v>10</v>
      </c>
      <c r="N58" s="332">
        <v>-10.7</v>
      </c>
    </row>
    <row r="59" spans="1:14" x14ac:dyDescent="0.15">
      <c r="A59" s="248"/>
      <c r="B59" s="244"/>
      <c r="C59" s="244"/>
      <c r="D59" s="244"/>
      <c r="E59" s="244"/>
      <c r="F59" s="244"/>
      <c r="G59" s="310" t="s">
        <v>518</v>
      </c>
      <c r="H59" s="311"/>
      <c r="I59" s="319">
        <v>2271671</v>
      </c>
      <c r="J59" s="320">
        <v>47545</v>
      </c>
      <c r="K59" s="321">
        <v>-14.1</v>
      </c>
      <c r="L59" s="322">
        <v>87974</v>
      </c>
      <c r="M59" s="323">
        <v>5.2</v>
      </c>
      <c r="N59" s="324">
        <v>-19.3</v>
      </c>
    </row>
    <row r="60" spans="1:14" x14ac:dyDescent="0.15">
      <c r="A60" s="248"/>
      <c r="B60" s="244"/>
      <c r="C60" s="244"/>
      <c r="D60" s="244"/>
      <c r="E60" s="244"/>
      <c r="F60" s="244"/>
      <c r="G60" s="325"/>
      <c r="H60" s="326" t="s">
        <v>514</v>
      </c>
      <c r="I60" s="333">
        <v>1579796</v>
      </c>
      <c r="J60" s="328">
        <v>33065</v>
      </c>
      <c r="K60" s="329">
        <v>-21.4</v>
      </c>
      <c r="L60" s="330">
        <v>48183</v>
      </c>
      <c r="M60" s="331">
        <v>-1.2</v>
      </c>
      <c r="N60" s="332">
        <v>-20.2</v>
      </c>
    </row>
    <row r="61" spans="1:14" x14ac:dyDescent="0.15">
      <c r="A61" s="248"/>
      <c r="B61" s="244"/>
      <c r="C61" s="244"/>
      <c r="D61" s="244"/>
      <c r="E61" s="244"/>
      <c r="F61" s="244"/>
      <c r="G61" s="310" t="s">
        <v>519</v>
      </c>
      <c r="H61" s="334"/>
      <c r="I61" s="335">
        <v>2835959</v>
      </c>
      <c r="J61" s="336">
        <v>59989</v>
      </c>
      <c r="K61" s="337">
        <v>-8.5</v>
      </c>
      <c r="L61" s="338">
        <v>78713</v>
      </c>
      <c r="M61" s="339">
        <v>1.4</v>
      </c>
      <c r="N61" s="324">
        <v>-9.9</v>
      </c>
    </row>
    <row r="62" spans="1:14" x14ac:dyDescent="0.15">
      <c r="A62" s="248"/>
      <c r="B62" s="244"/>
      <c r="C62" s="244"/>
      <c r="D62" s="244"/>
      <c r="E62" s="244"/>
      <c r="F62" s="244"/>
      <c r="G62" s="325"/>
      <c r="H62" s="326" t="s">
        <v>514</v>
      </c>
      <c r="I62" s="327">
        <v>1864760</v>
      </c>
      <c r="J62" s="328">
        <v>39395</v>
      </c>
      <c r="K62" s="329">
        <v>-8.8000000000000007</v>
      </c>
      <c r="L62" s="330">
        <v>43254</v>
      </c>
      <c r="M62" s="331">
        <v>3.6</v>
      </c>
      <c r="N62" s="332">
        <v>-12.4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H132"/>
  <sheetViews>
    <sheetView showGridLines="0" topLeftCell="B1" zoomScaleNormal="100" zoomScaleSheetLayoutView="55" workbookViewId="0">
      <selection activeCell="B1" sqref="B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3" tint="0.59999389629810485"/>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20.010000000000002</v>
      </c>
      <c r="G47" s="12">
        <v>19.309999999999999</v>
      </c>
      <c r="H47" s="12">
        <v>18.47</v>
      </c>
      <c r="I47" s="12">
        <v>18.68</v>
      </c>
      <c r="J47" s="13">
        <v>19.59</v>
      </c>
    </row>
    <row r="48" spans="2:10" ht="57.75" customHeight="1" x14ac:dyDescent="0.15">
      <c r="B48" s="14"/>
      <c r="C48" s="1141" t="s">
        <v>4</v>
      </c>
      <c r="D48" s="1141"/>
      <c r="E48" s="1142"/>
      <c r="F48" s="15">
        <v>4.93</v>
      </c>
      <c r="G48" s="16">
        <v>5.17</v>
      </c>
      <c r="H48" s="16">
        <v>4.26</v>
      </c>
      <c r="I48" s="16">
        <v>4.57</v>
      </c>
      <c r="J48" s="17">
        <v>4.83</v>
      </c>
    </row>
    <row r="49" spans="2:10" ht="57.75" customHeight="1" thickBot="1" x14ac:dyDescent="0.2">
      <c r="B49" s="18"/>
      <c r="C49" s="1143" t="s">
        <v>5</v>
      </c>
      <c r="D49" s="1143"/>
      <c r="E49" s="1144"/>
      <c r="F49" s="19">
        <v>0.06</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2017-03-08T00:22:41Z</cp:lastPrinted>
  <dcterms:created xsi:type="dcterms:W3CDTF">2017-02-15T19:35:06Z</dcterms:created>
  <dcterms:modified xsi:type="dcterms:W3CDTF">2017-03-08T00:28:26Z</dcterms:modified>
  <cp:category/>
</cp:coreProperties>
</file>