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BW34" i="9"/>
  <c r="BW35" i="9" s="1"/>
  <c r="BW36" i="9" s="1"/>
  <c r="BW37" i="9" s="1"/>
  <c r="BW38" i="9" s="1"/>
  <c r="BW39" i="9" s="1"/>
  <c r="BW40" i="9" s="1"/>
  <c r="BW41" i="9" s="1"/>
  <c r="BW42" i="9" s="1"/>
  <c r="BW43" i="9" s="1"/>
  <c r="C34" i="9"/>
  <c r="C35" i="9" s="1"/>
  <c r="U34" i="9" l="1"/>
  <c r="U35" i="9" s="1"/>
  <c r="U36" i="9" s="1"/>
  <c r="AM34" i="9"/>
  <c r="AM35"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<sst xmlns="http://schemas.openxmlformats.org/spreadsheetml/2006/main" count="977" uniqueCount="550">
  <si>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</si>
  <si>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</si>
  <si>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</si>
  <si>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</si>
  <si>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</si>
  <si>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</si>
  <si>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</si>
  <si>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</si>
  <si>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</si>
  <si>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</si>
  <si>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</si>
  <si>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</si>
  <si>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</si>
  <si>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</si>
  <si>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</si>
  <si>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</si>
  <si>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</si>
  <si>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</si>
  <si>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</si>
  <si>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</si>
  <si>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</si>
  <si>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</si>
  <si>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</si>
  <si>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</si>
  <si>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</si>
  <si>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</si>
  <si>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</si>
  <si>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</si>
  <si>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</si>
  <si>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</si>
  <si>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</si>
  <si>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</si>
  <si>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</si>
  <si>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</si>
  <si>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</si>
  <si>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</si>
  <si>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</si>
  <si>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</si>
  <si>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</si>
  <si>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</si>
  <si>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</si>
  <si>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</si>
  <si>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</si>
  <si>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</si>
  <si>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</si>
  <si>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</si>
  <si>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</si>
  <si>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</si>
  <si>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</si>
  <si>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</si>
  <si>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</si>
  <si>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</si>
  <si>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</si>
  <si>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</si>
  <si>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</si>
  <si>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</si>
  <si>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</si>
  <si>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</si>
  <si>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</si>
  <si>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</si>
  <si>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</si>
  <si>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</si>
  <si>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</si>
  <si>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</si>
  <si>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</si>
  <si>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</si>
  <si>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</si>
  <si>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</si>
  <si>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</si>
  <si>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</si>
  <si>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</si>
  <si>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</si>
  <si>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</si>
  <si>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</si>
  <si>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</si>
  <si>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</si>
  <si>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</si>
  <si>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</si>
  <si>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</si>
  <si>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</si>
  <si>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</si>
  <si>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</si>
  <si>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</si>
  <si>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</si>
  <si>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</si>
  <si>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</si>
  <si>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</si>
  <si>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</si>
  <si>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</si>
  <si>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</si>
  <si>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</si>
  <si>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</si>
  <si>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</si>
  <si>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</si>
  <si>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</si>
  <si>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</si>
  <si>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</si>
  <si>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</si>
  <si>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</si>
  <si>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</si>
  <si>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</si>
  <si>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</si>
  <si>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</si>
  <si>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</si>
  <si>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</si>
  <si>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</si>
  <si>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</si>
  <si>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</si>
  <si>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</si>
  <si>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</si>
  <si>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</si>
  <si>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</si>
  <si>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</si>
  <si>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</si>
  <si>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</si>
  <si>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</si>
  <si>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</si>
  <si>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</si>
  <si>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</si>
  <si>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</si>
  <si>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</si>
  <si>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</si>
  <si>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</si>
  <si>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</si>
  <si>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</si>
  <si>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</si>
  <si>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</si>
  <si>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</si>
  <si>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</si>
  <si>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</si>
  <si>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</si>
  <si>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</si>
  <si>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</si>
  <si>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</si>
  <si>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</si>
  <si>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</si>
  <si>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</si>
  <si>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</si>
  <si>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</si>
  <si>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</si>
  <si>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</si>
  <si>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</si>
  <si>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</si>
  <si>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</si>
  <si>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</si>
  <si>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</si>
  <si>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</si>
  <si>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</si>
  <si>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</si>
  <si>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</si>
  <si>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</si>
  <si>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</si>
  <si>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</si>
  <si>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</si>
  <si>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</si>
  <si>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</si>
  <si>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</si>
  <si>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</si>
  <si>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</si>
  <si>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</si>
  <si>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</si>
  <si>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</si>
  <si>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</si>
  <si>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</si>
  <si>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</si>
  <si>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</si>
  <si>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</si>
  <si>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</si>
  <si>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</si>
  <si>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</si>
  <si>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</si>
  <si>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</si>
  <si>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</si>
  <si>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</si>
  <si>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</si>
  <si>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</si>
  <si>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</si>
  <si>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</si>
  <si>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</si>
  <si>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</si>
  <si>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</si>
  <si>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</si>
  <si>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</si>
  <si>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</si>
  <si>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</si>
  <si>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</si>
  <si>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</si>
  <si>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</si>
  <si>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</si>
  <si>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</si>
  <si>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</si>
  <si>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</si>
  <si>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</si>
  <si>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</si>
  <si>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</si>
  <si>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静岡県菊川市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</si>
  <si>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</si>
  <si>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</si>
  <si>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</si>
  <si>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</si>
  <si>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</si>
  <si>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</si>
  <si>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</si>
  <si>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</si>
  <si>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</si>
  <si>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</si>
  <si>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</si>
  <si>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</si>
  <si>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</si>
  <si>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</si>
  <si>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</si>
  <si>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</si>
  <si>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</si>
  <si>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</si>
  <si>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</si>
  <si>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</si>
  <si>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</si>
  <si>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</si>
  <si>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</si>
  <si>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</si>
  <si>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</si>
  <si>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</si>
  <si>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</si>
  <si>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</si>
  <si>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</si>
  <si>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</si>
  <si>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</si>
  <si>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</si>
  <si>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</si>
  <si>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</si>
  <si>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</si>
  <si>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</si>
  <si>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</si>
  <si>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</si>
  <si>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</si>
  <si>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</si>
  <si>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</si>
  <si>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</si>
  <si>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</si>
  <si>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</si>
  <si>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</si>
  <si>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</si>
  <si>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</si>
  <si>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</si>
  <si>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</si>
  <si>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</si>
  <si>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</si>
  <si>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</si>
  <si>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</si>
  <si>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</si>
  <si>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</si>
  <si>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</si>
  <si>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</si>
  <si>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</si>
  <si>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</si>
  <si>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</si>
  <si>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</si>
  <si>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</si>
  <si>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</si>
  <si>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</si>
  <si>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</si>
  <si>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</si>
  <si>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</si>
  <si>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</si>
  <si>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</si>
  <si>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</si>
  <si>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</si>
  <si>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</si>
  <si>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</si>
  <si>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</si>
  <si>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</si>
  <si>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</si>
  <si>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</si>
  <si>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</si>
  <si>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</si>
  <si>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</si>
  <si>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</si>
  <si>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</si>
  <si>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</si>
  <si>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</si>
  <si>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</si>
  <si>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</si>
  <si>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</si>
  <si>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</si>
  <si>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</si>
  <si>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</si>
  <si>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</si>
  <si>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</si>
  <si>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</si>
  <si>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</si>
  <si>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</si>
  <si>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</si>
  <si>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</si>
  <si>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</si>
  <si>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</si>
  <si>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</si>
  <si>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</si>
  <si>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</si>
  <si>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</si>
  <si>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</si>
  <si>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</si>
  <si>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</si>
  <si>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</si>
  <si>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</si>
  <si>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</si>
  <si>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</si>
  <si>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</si>
  <si>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</si>
  <si>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</si>
  <si>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</si>
  <si>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</si>
  <si>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</si>
  <si>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</si>
  <si>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</si>
  <si>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</si>
  <si>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</si>
  <si>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</si>
  <si>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</si>
  <si>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</si>
  <si>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</si>
  <si>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</si>
  <si>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</si>
  <si>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</si>
  <si>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</si>
  <si>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</si>
  <si>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</si>
  <si>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</si>
  <si>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</si>
  <si>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</si>
  <si>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</si>
  <si>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</si>
  <si>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</si>
  <si>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</si>
  <si>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</si>
  <si>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</si>
  <si>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</si>
  <si>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</si>
  <si>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</si>
  <si>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</si>
  <si>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</si>
  <si>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</si>
  <si>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</si>
  <si>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</si>
  <si>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静岡県菊川市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</si>
  <si>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</si>
  <si>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</si>
  <si>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</si>
  <si>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</si>
  <si>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</si>
  <si>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</si>
  <si>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</si>
  <si>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</si>
  <si>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</si>
  <si>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</si>
  <si>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</si>
  <si>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</si>
  <si>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</si>
  <si>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</si>
  <si>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</si>
  <si>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</si>
  <si>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</si>
  <si>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</si>
  <si>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</si>
  <si>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</si>
  <si>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</si>
  <si>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</si>
  <si>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</si>
  <si>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</si>
  <si>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</si>
  <si>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</si>
  <si>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</si>
  <si>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</si>
  <si>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</si>
  <si>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</si>
  <si>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</si>
  <si>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</si>
  <si>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</si>
  <si>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</si>
  <si>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</si>
  <si>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</si>
  <si>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病院事業会計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</si>
  <si>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</si>
  <si>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</si>
  <si>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</si>
  <si>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</si>
  <si>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</si>
  <si>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</si>
  <si>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</si>
  <si>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</si>
  <si>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</si>
  <si>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</si>
  <si>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</si>
  <si>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</si>
  <si>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</si>
  <si>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</si>
  <si>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</si>
  <si>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</si>
  <si>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</si>
  <si>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</si>
  <si>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</si>
  <si>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</si>
  <si>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</si>
  <si>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</si>
  <si>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</si>
  <si>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</si>
  <si>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</si>
  <si>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</si>
  <si>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</si>
  <si>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</si>
  <si>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</si>
  <si>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</si>
  <si>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</si>
  <si>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</si>
  <si>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</si>
  <si>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</si>
  <si>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</si>
  <si>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</si>
  <si>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</si>
  <si>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</si>
  <si>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</si>
  <si>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</si>
  <si>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</si>
  <si>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</si>
  <si>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</si>
  <si>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</si>
  <si>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</si>
  <si>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</si>
  <si>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</si>
  <si>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</si>
  <si>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</si>
  <si>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</si>
  <si>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</si>
  <si>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</si>
  <si>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</si>
  <si>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</si>
  <si>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</si>
  <si>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</si>
  <si>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</si>
  <si>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</si>
  <si>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</si>
  <si>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</si>
  <si>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</si>
  <si>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</si>
  <si>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</si>
  <si>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</si>
  <si>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</si>
  <si>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</si>
  <si>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</si>
  <si>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</si>
  <si>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</si>
  <si>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</si>
  <si>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</si>
  <si>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</si>
  <si>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</si>
  <si>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</si>
  <si>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</si>
  <si>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</si>
  <si>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</si>
  <si>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</si>
  <si>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</si>
  <si>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</si>
  <si>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</si>
  <si>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</si>
  <si>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</si>
  <si>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</si>
  <si>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</si>
  <si>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</si>
  <si>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</si>
  <si>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</si>
  <si>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</si>
  <si>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</si>
  <si>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</si>
  <si>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</si>
  <si>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</si>
  <si>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</si>
  <si>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</si>
  <si>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</si>
  <si>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</si>
  <si>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</si>
  <si>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</si>
  <si>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</si>
  <si>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</si>
  <si>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</si>
  <si>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</si>
  <si>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</si>
  <si>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</si>
  <si>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</si>
  <si>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</si>
  <si>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</si>
  <si>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</si>
  <si>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</si>
  <si>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</si>
  <si>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</si>
  <si>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</si>
  <si>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</si>
  <si>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</si>
  <si>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</si>
  <si>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</si>
  <si>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</si>
  <si>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</si>
  <si>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</si>
  <si>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</si>
  <si>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</si>
  <si>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</si>
  <si>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</si>
  <si>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</si>
  <si>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</si>
  <si>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</si>
  <si>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</si>
  <si>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</si>
  <si>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</si>
  <si>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</si>
  <si>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</si>
  <si>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</si>
  <si>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</si>
  <si>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</si>
  <si>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2.86</t>
  </si>
  <si>
    <t>▲ 3.94</t>
  </si>
  <si>
    <t>▲ 2.06</t>
  </si>
  <si>
    <t>病院事業会計</t>
  </si>
  <si>
    <t>一般会計</t>
  </si>
  <si>
    <t>水道事業会計</t>
  </si>
  <si>
    <t>国民健康保険特別会計</t>
  </si>
  <si>
    <t>介護保険特別会計</t>
  </si>
  <si>
    <t>後期高齢者医療特別会計</t>
  </si>
  <si>
    <t>土地取得特別会計</t>
  </si>
  <si>
    <t>下水道事業特別会計</t>
  </si>
  <si>
    <t>その他会計（赤字）</t>
  </si>
  <si>
    <t>その他会計（黒字）</t>
  </si>
  <si>
    <t>一般会計</t>
    <phoneticPr fontId="5"/>
  </si>
  <si>
    <t>土地取得特別会計</t>
    <phoneticPr fontId="5"/>
  </si>
  <si>
    <t>-</t>
    <phoneticPr fontId="2"/>
  </si>
  <si>
    <t>-</t>
    <phoneticPr fontId="5"/>
  </si>
  <si>
    <t>法適用企業</t>
    <phoneticPr fontId="5"/>
  </si>
  <si>
    <t>法非適用企業</t>
    <phoneticPr fontId="5"/>
  </si>
  <si>
    <t>牧之原市・菊川市学校組合</t>
    <rPh sb="0" eb="4">
      <t>マキノハラシ</t>
    </rPh>
    <rPh sb="5" eb="8">
      <t>キクガワシ</t>
    </rPh>
    <rPh sb="8" eb="10">
      <t>ガッコウ</t>
    </rPh>
    <rPh sb="10" eb="12">
      <t>クミアイ</t>
    </rPh>
    <phoneticPr fontId="2"/>
  </si>
  <si>
    <t>小笠老人ホーム施設組合</t>
  </si>
  <si>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</si>
  <si>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</si>
  <si>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</si>
  <si>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</si>
  <si>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</si>
  <si>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掛川市・菊川市衛生施設組合</t>
    <rPh sb="0" eb="3">
      <t>カケガワシ</t>
    </rPh>
    <rPh sb="4" eb="7">
      <t>キクガワシ</t>
    </rPh>
    <rPh sb="7" eb="9">
      <t>エイセイ</t>
    </rPh>
    <rPh sb="9" eb="11">
      <t>シセツ</t>
    </rPh>
    <rPh sb="11" eb="13">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</si>
  <si>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</si>
  <si>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静岡県地方税滞納整理機構</t>
    <rPh sb="0" eb="3">
      <t>シズオカケン</t>
    </rPh>
    <rPh sb="3" eb="6">
      <t>チホウゼイ</t>
    </rPh>
    <rPh sb="6" eb="8">
      <t>タイノウ</t>
    </rPh>
    <rPh sb="8" eb="10">
      <t>セイリ</t>
    </rPh>
    <rPh sb="10" eb="12">
      <t>キコウ</t>
    </rPh>
    <phoneticPr fontId="2"/>
  </si>
  <si>
    <t>東遠工業用水道企業団</t>
    <rPh sb="0" eb="2">
      <t>トウエン</t>
    </rPh>
    <rPh sb="2" eb="4">
      <t>コウギョウ</t>
    </rPh>
    <rPh sb="4" eb="5">
      <t>ヨウ</t>
    </rPh>
    <rPh sb="5" eb="7">
      <t>スイドウ</t>
    </rPh>
    <rPh sb="7" eb="9">
      <t>キギョウ</t>
    </rPh>
    <rPh sb="9" eb="10">
      <t>ダン</t>
    </rPh>
    <phoneticPr fontId="2"/>
  </si>
  <si>
    <t>法適用企業</t>
    <rPh sb="0" eb="1">
      <t>ホウ</t>
    </rPh>
    <rPh sb="1" eb="3">
      <t>テキヨウ</t>
    </rPh>
    <rPh sb="3" eb="5">
      <t>キギョウ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</si>
  <si>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</si>
  <si>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有限会社菊川生活環境センター</t>
    <rPh sb="0" eb="4">
      <t>ユウゲンガイシャ</t>
    </rPh>
    <rPh sb="4" eb="6">
      <t>キクガワ</t>
    </rPh>
    <rPh sb="6" eb="8">
      <t>セイカツ</t>
    </rPh>
    <rPh sb="8" eb="10">
      <t>カンキョウ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</si>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</sst>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78935</c:v>
                </c:pt>
                <c:pt idx="1">
                  <c:v>72592</c:v>
                </c:pt>
                <c:pt idx="2">
                  <c:v>56428</c:v>
                </c:pt>
                <c:pt idx="3">
                  <c:v>68035</c:v>
                </c:pt>
                <c:pt idx="4">
                  <c:v>55345</c:v>
                </c:pt>
              </c:numCache>
            </c:numRef>
          </c:val>
          <c:smooth val="0"/>
        </c:ser>
        <c:dLbls>
          <c:showLegendKey val="0"/>
          <c:showVal val="0"/>
          <c:showCatName val="0"/>
          <c:showSerName val="0"/>
          <c:showPercent val="0"/>
          <c:showBubbleSize val="0"/>
        </c:dLbls>
        <c:marker val="1"/>
        <c:smooth val="0"/>
        <c:axId val="106830464"/>
        <c:axId val="106832640"/>
      </c:lineChart>
      <c:catAx>
        <c:axId val="106830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2640"/>
        <c:crosses val="autoZero"/>
        <c:auto val="1"/>
        <c:lblAlgn val="ctr"/>
        <c:lblOffset val="100"/>
        <c:tickLblSkip val="1"/>
        <c:tickMarkSkip val="1"/>
        <c:noMultiLvlLbl val="0"/>
      </c:catAx>
      <c:valAx>
        <c:axId val="106832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30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4.8499999999999996</c:v>
                </c:pt>
                <c:pt idx="1">
                  <c:v>4.93</c:v>
                </c:pt>
                <c:pt idx="2">
                  <c:v>5.17</c:v>
                </c:pt>
                <c:pt idx="3">
                  <c:v>4.26</c:v>
                </c:pt>
                <c:pt idx="4">
                  <c:v>4.57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17.34</c:v>
                </c:pt>
                <c:pt idx="1">
                  <c:v>20.010000000000002</c:v>
                </c:pt>
                <c:pt idx="2">
                  <c:v>19.309999999999999</c:v>
                </c:pt>
                <c:pt idx="3">
                  <c:v>18.47</c:v>
                </c:pt>
                <c:pt idx="4">
                  <c:v>18.68</c:v>
                </c:pt>
              </c:numCache>
            </c:numRef>
          </c:val>
        </c:ser>
        <c:dLbls>
          <c:showLegendKey val="0"/>
          <c:showVal val="0"/>
          <c:showCatName val="0"/>
          <c:showSerName val="0"/>
          <c:showPercent val="0"/>
          <c:showBubbleSize val="0"/>
        </c:dLbls>
        <c:gapWidth val="250"/>
        <c:overlap val="100"/>
        <c:axId val="107504384"/>
        <c:axId val="10750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1.84</c:v>
                </c:pt>
                <c:pt idx="1">
                  <c:v>0.06</c:v>
                </c:pt>
                <c:pt idx="2">
                  <c:v>-2.86</c:v>
                </c:pt>
                <c:pt idx="3">
                  <c:v>-3.94</c:v>
                </c:pt>
                <c:pt idx="4">
                  <c:v>-2.06</c:v>
                </c:pt>
              </c:numCache>
            </c:numRef>
          </c:val>
          <c:smooth val="0"/>
        </c:ser>
        <c:dLbls>
          <c:showLegendKey val="0"/>
          <c:showVal val="0"/>
          <c:showCatName val="0"/>
          <c:showSerName val="0"/>
          <c:showPercent val="0"/>
          <c:showBubbleSize val="0"/>
        </c:dLbls>
        <c:marker val="1"/>
        <c:smooth val="0"/>
        <c:axId val="107504384"/>
        <c:axId val="107506304"/>
      </c:lineChart>
      <c:catAx>
        <c:axId val="1075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506304"/>
        <c:crosses val="autoZero"/>
        <c:auto val="1"/>
        <c:lblAlgn val="ctr"/>
        <c:lblOffset val="100"/>
        <c:tickLblSkip val="1"/>
        <c:tickMarkSkip val="1"/>
        <c:noMultiLvlLbl val="0"/>
      </c:catAx>
      <c:valAx>
        <c:axId val="1075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0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0.52</c:v>
                </c:pt>
                <c:pt idx="2">
                  <c:v>#N/A</c:v>
                </c:pt>
                <c:pt idx="3">
                  <c:v>0.2</c:v>
                </c:pt>
                <c:pt idx="4">
                  <c:v>#N/A</c:v>
                </c:pt>
                <c:pt idx="5">
                  <c:v>0.46</c:v>
                </c:pt>
                <c:pt idx="6">
                  <c:v>#N/A</c:v>
                </c:pt>
                <c:pt idx="7">
                  <c:v>0.71</c:v>
                </c:pt>
                <c:pt idx="8">
                  <c:v>#N/A</c:v>
                </c:pt>
                <c:pt idx="9">
                  <c:v>0.52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1.76</c:v>
                </c:pt>
                <c:pt idx="2">
                  <c:v>#N/A</c:v>
                </c:pt>
                <c:pt idx="3">
                  <c:v>2.67</c:v>
                </c:pt>
                <c:pt idx="4">
                  <c:v>#N/A</c:v>
                </c:pt>
                <c:pt idx="5">
                  <c:v>2.82</c:v>
                </c:pt>
                <c:pt idx="6">
                  <c:v>#N/A</c:v>
                </c:pt>
                <c:pt idx="7">
                  <c:v>2.5499999999999998</c:v>
                </c:pt>
                <c:pt idx="8">
                  <c:v>#N/A</c:v>
                </c:pt>
                <c:pt idx="9">
                  <c:v>2.85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3.04</c:v>
                </c:pt>
                <c:pt idx="2">
                  <c:v>#N/A</c:v>
                </c:pt>
                <c:pt idx="3">
                  <c:v>3.85</c:v>
                </c:pt>
                <c:pt idx="4">
                  <c:v>#N/A</c:v>
                </c:pt>
                <c:pt idx="5">
                  <c:v>3.95</c:v>
                </c:pt>
                <c:pt idx="6">
                  <c:v>#N/A</c:v>
                </c:pt>
                <c:pt idx="7">
                  <c:v>4.01</c:v>
                </c:pt>
                <c:pt idx="8">
                  <c:v>#N/A</c:v>
                </c:pt>
                <c:pt idx="9">
                  <c:v>4.51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4.84</c:v>
                </c:pt>
                <c:pt idx="2">
                  <c:v>#N/A</c:v>
                </c:pt>
                <c:pt idx="3">
                  <c:v>4.92</c:v>
                </c:pt>
                <c:pt idx="4">
                  <c:v>#N/A</c:v>
                </c:pt>
                <c:pt idx="5">
                  <c:v>5.17</c:v>
                </c:pt>
                <c:pt idx="6">
                  <c:v>#N/A</c:v>
                </c:pt>
                <c:pt idx="7">
                  <c:v>4.25</c:v>
                </c:pt>
                <c:pt idx="8">
                  <c:v>#N/A</c:v>
                </c:pt>
                <c:pt idx="9">
                  <c:v>4.57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10.3</c:v>
                </c:pt>
                <c:pt idx="2">
                  <c:v>#N/A</c:v>
                </c:pt>
                <c:pt idx="3">
                  <c:v>7.84</c:v>
                </c:pt>
                <c:pt idx="4">
                  <c:v>#N/A</c:v>
                </c:pt>
                <c:pt idx="5">
                  <c:v>8.27</c:v>
                </c:pt>
                <c:pt idx="6">
                  <c:v>#N/A</c:v>
                </c:pt>
                <c:pt idx="7">
                  <c:v>7.72</c:v>
                </c:pt>
                <c:pt idx="8">
                  <c:v>#N/A</c:v>
                </c:pt>
                <c:pt idx="9">
                  <c:v>6.96</c:v>
                </c:pt>
              </c:numCache>
            </c:numRef>
          </c:val>
        </c:ser>
        <c:dLbls>
          <c:showLegendKey val="0"/>
          <c:showVal val="0"/>
          <c:showCatName val="0"/>
          <c:showSerName val="0"/>
          <c:showPercent val="0"/>
          <c:showBubbleSize val="0"/>
        </c:dLbls>
        <c:gapWidth val="150"/>
        <c:overlap val="100"/>
        <c:axId val="107682432"/>
        <c:axId val="107700608"/>
      </c:barChart>
      <c:catAx>
        <c:axId val="1076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00608"/>
        <c:crosses val="autoZero"/>
        <c:auto val="1"/>
        <c:lblAlgn val="ctr"/>
        <c:lblOffset val="100"/>
        <c:tickLblSkip val="1"/>
        <c:tickMarkSkip val="1"/>
        <c:noMultiLvlLbl val="0"/>
      </c:catAx>
      <c:valAx>
        <c:axId val="107700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8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1936</c:v>
                </c:pt>
                <c:pt idx="5">
                  <c:v>2036</c:v>
                </c:pt>
                <c:pt idx="8">
                  <c:v>2064</c:v>
                </c:pt>
                <c:pt idx="11">
                  <c:v>2128</c:v>
                </c:pt>
                <c:pt idx="14">
                  <c:v>2153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496</c:v>
                </c:pt>
                <c:pt idx="3">
                  <c:v>431</c:v>
                </c:pt>
                <c:pt idx="6">
                  <c:v>294</c:v>
                </c:pt>
                <c:pt idx="9">
                  <c:v>260</c:v>
                </c:pt>
                <c:pt idx="12">
                  <c:v>215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415</c:v>
                </c:pt>
                <c:pt idx="3">
                  <c:v>411</c:v>
                </c:pt>
                <c:pt idx="6">
                  <c:v>400</c:v>
                </c:pt>
                <c:pt idx="9">
                  <c:v>389</c:v>
                </c:pt>
                <c:pt idx="12">
                  <c:v>342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581</c:v>
                </c:pt>
                <c:pt idx="3">
                  <c:v>618</c:v>
                </c:pt>
                <c:pt idx="6">
                  <c:v>630</c:v>
                </c:pt>
                <c:pt idx="9">
                  <c:v>642</c:v>
                </c:pt>
                <c:pt idx="12">
                  <c:v>644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1998</c:v>
                </c:pt>
                <c:pt idx="3">
                  <c:v>2095</c:v>
                </c:pt>
                <c:pt idx="6">
                  <c:v>2046</c:v>
                </c:pt>
                <c:pt idx="9">
                  <c:v>2104</c:v>
                </c:pt>
                <c:pt idx="12">
                  <c:v>2057</c:v>
                </c:pt>
              </c:numCache>
            </c:numRef>
          </c:val>
        </c:ser>
        <c:dLbls>
          <c:showLegendKey val="0"/>
          <c:showVal val="0"/>
          <c:showCatName val="0"/>
          <c:showSerName val="0"/>
          <c:showPercent val="0"/>
          <c:showBubbleSize val="0"/>
        </c:dLbls>
        <c:gapWidth val="100"/>
        <c:overlap val="100"/>
        <c:axId val="107870080"/>
        <c:axId val="10788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1555</c:v>
                </c:pt>
                <c:pt idx="2">
                  <c:v>#N/A</c:v>
                </c:pt>
                <c:pt idx="3">
                  <c:v>#N/A</c:v>
                </c:pt>
                <c:pt idx="4">
                  <c:v>1519</c:v>
                </c:pt>
                <c:pt idx="5">
                  <c:v>#N/A</c:v>
                </c:pt>
                <c:pt idx="6">
                  <c:v>#N/A</c:v>
                </c:pt>
                <c:pt idx="7">
                  <c:v>1306</c:v>
                </c:pt>
                <c:pt idx="8">
                  <c:v>#N/A</c:v>
                </c:pt>
                <c:pt idx="9">
                  <c:v>#N/A</c:v>
                </c:pt>
                <c:pt idx="10">
                  <c:v>1267</c:v>
                </c:pt>
                <c:pt idx="11">
                  <c:v>#N/A</c:v>
                </c:pt>
                <c:pt idx="12">
                  <c:v>#N/A</c:v>
                </c:pt>
                <c:pt idx="13">
                  <c:v>1105</c:v>
                </c:pt>
                <c:pt idx="14">
                  <c:v>#N/A</c:v>
                </c:pt>
              </c:numCache>
            </c:numRef>
          </c:val>
          <c:smooth val="0"/>
        </c:ser>
        <c:dLbls>
          <c:showLegendKey val="0"/>
          <c:showVal val="0"/>
          <c:showCatName val="0"/>
          <c:showSerName val="0"/>
          <c:showPercent val="0"/>
          <c:showBubbleSize val="0"/>
        </c:dLbls>
        <c:marker val="1"/>
        <c:smooth val="0"/>
        <c:axId val="107870080"/>
        <c:axId val="107880448"/>
      </c:lineChart>
      <c:catAx>
        <c:axId val="10787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80448"/>
        <c:crosses val="autoZero"/>
        <c:auto val="1"/>
        <c:lblAlgn val="ctr"/>
        <c:lblOffset val="100"/>
        <c:tickLblSkip val="1"/>
        <c:tickMarkSkip val="1"/>
        <c:noMultiLvlLbl val="0"/>
      </c:catAx>
      <c:valAx>
        <c:axId val="10788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7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18783</c:v>
                </c:pt>
                <c:pt idx="5">
                  <c:v>18640</c:v>
                </c:pt>
                <c:pt idx="8">
                  <c:v>18933</c:v>
                </c:pt>
                <c:pt idx="11">
                  <c:v>19524</c:v>
                </c:pt>
                <c:pt idx="14">
                  <c:v>19422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2780</c:v>
                </c:pt>
                <c:pt idx="5">
                  <c:v>3009</c:v>
                </c:pt>
                <c:pt idx="8">
                  <c:v>3043</c:v>
                </c:pt>
                <c:pt idx="11">
                  <c:v>2842</c:v>
                </c:pt>
                <c:pt idx="14">
                  <c:v>2640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2869</c:v>
                </c:pt>
                <c:pt idx="5">
                  <c:v>2906</c:v>
                </c:pt>
                <c:pt idx="8">
                  <c:v>2926</c:v>
                </c:pt>
                <c:pt idx="11">
                  <c:v>3186</c:v>
                </c:pt>
                <c:pt idx="14">
                  <c:v>3152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1784</c:v>
                </c:pt>
                <c:pt idx="3">
                  <c:v>1730</c:v>
                </c:pt>
                <c:pt idx="6">
                  <c:v>1726</c:v>
                </c:pt>
                <c:pt idx="9">
                  <c:v>1615</c:v>
                </c:pt>
                <c:pt idx="12">
                  <c:v>1359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2589</c:v>
                </c:pt>
                <c:pt idx="3">
                  <c:v>2237</c:v>
                </c:pt>
                <c:pt idx="6">
                  <c:v>2190</c:v>
                </c:pt>
                <c:pt idx="9">
                  <c:v>1850</c:v>
                </c:pt>
                <c:pt idx="12">
                  <c:v>1529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9047</c:v>
                </c:pt>
                <c:pt idx="3">
                  <c:v>8594</c:v>
                </c:pt>
                <c:pt idx="6">
                  <c:v>8234</c:v>
                </c:pt>
                <c:pt idx="9">
                  <c:v>7867</c:v>
                </c:pt>
                <c:pt idx="12">
                  <c:v>7569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3085</c:v>
                </c:pt>
                <c:pt idx="3">
                  <c:v>2201</c:v>
                </c:pt>
                <c:pt idx="6">
                  <c:v>1933</c:v>
                </c:pt>
                <c:pt idx="9">
                  <c:v>1876</c:v>
                </c:pt>
                <c:pt idx="12">
                  <c:v>1674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19178</c:v>
                </c:pt>
                <c:pt idx="3">
                  <c:v>18948</c:v>
                </c:pt>
                <c:pt idx="6">
                  <c:v>18690</c:v>
                </c:pt>
                <c:pt idx="9">
                  <c:v>18908</c:v>
                </c:pt>
                <c:pt idx="12">
                  <c:v>18657</c:v>
                </c:pt>
              </c:numCache>
            </c:numRef>
          </c:val>
        </c:ser>
        <c:dLbls>
          <c:showLegendKey val="0"/>
          <c:showVal val="0"/>
          <c:showCatName val="0"/>
          <c:showSerName val="0"/>
          <c:showPercent val="0"/>
          <c:showBubbleSize val="0"/>
        </c:dLbls>
        <c:gapWidth val="100"/>
        <c:overlap val="100"/>
        <c:axId val="107421696"/>
        <c:axId val="10742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11251</c:v>
                </c:pt>
                <c:pt idx="2">
                  <c:v>#N/A</c:v>
                </c:pt>
                <c:pt idx="3">
                  <c:v>#N/A</c:v>
                </c:pt>
                <c:pt idx="4">
                  <c:v>9155</c:v>
                </c:pt>
                <c:pt idx="5">
                  <c:v>#N/A</c:v>
                </c:pt>
                <c:pt idx="6">
                  <c:v>#N/A</c:v>
                </c:pt>
                <c:pt idx="7">
                  <c:v>7872</c:v>
                </c:pt>
                <c:pt idx="8">
                  <c:v>#N/A</c:v>
                </c:pt>
                <c:pt idx="9">
                  <c:v>#N/A</c:v>
                </c:pt>
                <c:pt idx="10">
                  <c:v>6565</c:v>
                </c:pt>
                <c:pt idx="11">
                  <c:v>#N/A</c:v>
                </c:pt>
                <c:pt idx="12">
                  <c:v>#N/A</c:v>
                </c:pt>
                <c:pt idx="13">
                  <c:v>5575</c:v>
                </c:pt>
                <c:pt idx="14">
                  <c:v>#N/A</c:v>
                </c:pt>
              </c:numCache>
            </c:numRef>
          </c:val>
          <c:smooth val="0"/>
        </c:ser>
        <c:dLbls>
          <c:showLegendKey val="0"/>
          <c:showVal val="0"/>
          <c:showCatName val="0"/>
          <c:showSerName val="0"/>
          <c:showPercent val="0"/>
          <c:showBubbleSize val="0"/>
        </c:dLbls>
        <c:marker val="1"/>
        <c:smooth val="0"/>
        <c:axId val="107421696"/>
        <c:axId val="107423616"/>
      </c:lineChart>
      <c:catAx>
        <c:axId val="1074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423616"/>
        <c:crosses val="autoZero"/>
        <c:auto val="1"/>
        <c:lblAlgn val="ctr"/>
        <c:lblOffset val="100"/>
        <c:tickLblSkip val="1"/>
        <c:tickMarkSkip val="1"/>
        <c:noMultiLvlLbl val="0"/>
      </c:catAx>
      <c:valAx>
        <c:axId val="10742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2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47,837
45,346
94.19
18,234,669
17,683,000
522,727
11,435,188
18,646,279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58.1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恵まれた交通条件を活かした工業団地への企業誘致、土地区画整理事業による商業地集積などが進んだ結果、類似団体平均を上回る税収があるため、0.7</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年度の税収については、</a:t>
          </a:r>
          <a:r>
            <a:rPr lang="ja-JP" altLang="en-US" sz="1100" b="0" i="0" baseline="0">
              <a:solidFill>
                <a:schemeClr val="dk1"/>
              </a:solidFill>
              <a:effectLst/>
              <a:latin typeface="+mn-lt"/>
              <a:ea typeface="+mn-ea"/>
              <a:cs typeface="+mn-cs"/>
            </a:rPr>
            <a:t>個人住民税均等割の引上げ及び農業所得金額の増による個人住民税の増加（</a:t>
          </a:r>
          <a:r>
            <a:rPr lang="en-US" altLang="ja-JP" sz="1100" b="0" i="0" baseline="0">
              <a:solidFill>
                <a:schemeClr val="dk1"/>
              </a:solidFill>
              <a:effectLst/>
              <a:latin typeface="+mn-lt"/>
              <a:ea typeface="+mn-ea"/>
              <a:cs typeface="+mn-cs"/>
            </a:rPr>
            <a:t>+33</a:t>
          </a:r>
          <a:r>
            <a:rPr lang="ja-JP" altLang="en-US" sz="1100" b="0" i="0" baseline="0">
              <a:solidFill>
                <a:schemeClr val="dk1"/>
              </a:solidFill>
              <a:effectLst/>
              <a:latin typeface="+mn-lt"/>
              <a:ea typeface="+mn-ea"/>
              <a:cs typeface="+mn-cs"/>
            </a:rPr>
            <a:t>百万円）、景気上昇に伴う法人税割の増による法人住民税の増加（</a:t>
          </a:r>
          <a:r>
            <a:rPr lang="en-US" altLang="ja-JP" sz="1100" b="0" i="0" baseline="0">
              <a:solidFill>
                <a:schemeClr val="dk1"/>
              </a:solidFill>
              <a:effectLst/>
              <a:latin typeface="+mn-lt"/>
              <a:ea typeface="+mn-ea"/>
              <a:cs typeface="+mn-cs"/>
            </a:rPr>
            <a:t>+65</a:t>
          </a:r>
          <a:r>
            <a:rPr lang="ja-JP" altLang="en-US" sz="1100" b="0" i="0" baseline="0">
              <a:solidFill>
                <a:schemeClr val="dk1"/>
              </a:solidFill>
              <a:effectLst/>
              <a:latin typeface="+mn-lt"/>
              <a:ea typeface="+mn-ea"/>
              <a:cs typeface="+mn-cs"/>
            </a:rPr>
            <a:t>百万円）、消費税増税前の駆け込み需要等による固定資産税現年分（</a:t>
          </a:r>
          <a:r>
            <a:rPr lang="en-US" altLang="ja-JP" sz="1100" b="0" i="0" baseline="0">
              <a:solidFill>
                <a:schemeClr val="dk1"/>
              </a:solidFill>
              <a:effectLst/>
              <a:latin typeface="+mn-lt"/>
              <a:ea typeface="+mn-ea"/>
              <a:cs typeface="+mn-cs"/>
            </a:rPr>
            <a:t>+95</a:t>
          </a:r>
          <a:r>
            <a:rPr lang="ja-JP" altLang="en-US" sz="1100" b="0" i="0" baseline="0">
              <a:solidFill>
                <a:schemeClr val="dk1"/>
              </a:solidFill>
              <a:effectLst/>
              <a:latin typeface="+mn-lt"/>
              <a:ea typeface="+mn-ea"/>
              <a:cs typeface="+mn-cs"/>
            </a:rPr>
            <a:t>百万円）及び軽自動車税現年分（</a:t>
          </a:r>
          <a:r>
            <a:rPr lang="en-US" altLang="ja-JP" sz="1100" b="0" i="0" baseline="0">
              <a:solidFill>
                <a:schemeClr val="dk1"/>
              </a:solidFill>
              <a:effectLst/>
              <a:latin typeface="+mn-lt"/>
              <a:ea typeface="+mn-ea"/>
              <a:cs typeface="+mn-cs"/>
            </a:rPr>
            <a:t>+7</a:t>
          </a:r>
          <a:r>
            <a:rPr lang="ja-JP" altLang="en-US" sz="1100" b="0" i="0" baseline="0">
              <a:solidFill>
                <a:schemeClr val="dk1"/>
              </a:solidFill>
              <a:effectLst/>
              <a:latin typeface="+mn-lt"/>
              <a:ea typeface="+mn-ea"/>
              <a:cs typeface="+mn-cs"/>
            </a:rPr>
            <a:t>百万円）の増加等により市税全体が増加となった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市税の安定した収入を図るため、定住促進のための施策や</a:t>
          </a:r>
          <a:r>
            <a:rPr lang="ja-JP" altLang="ja-JP" sz="1100" b="0" i="0" baseline="0">
              <a:solidFill>
                <a:schemeClr val="dk1"/>
              </a:solidFill>
              <a:effectLst/>
              <a:latin typeface="+mn-lt"/>
              <a:ea typeface="+mn-ea"/>
              <a:cs typeface="+mn-cs"/>
            </a:rPr>
            <a:t>企業誘致などの取り組みを通じて財政基盤の強化に努めていく。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7" name="直線コネクタ 66"/>
        <xdr:cNvCxnSpPr/>
      </xdr:nvCxnSpPr>
      <xdr:spPr>
        <a:xfrm flipV="1">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37042</xdr:rowOff>
    </xdr:to>
    <xdr:cxnSp macro="">
      <xdr:nvCxnSpPr>
        <xdr:cNvPr id="70" name="直線コネクタ 69"/>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37042</xdr:rowOff>
    </xdr:to>
    <xdr:cxnSp macro="">
      <xdr:nvCxnSpPr>
        <xdr:cNvPr id="73" name="直線コネクタ 72"/>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37042</xdr:rowOff>
    </xdr:to>
    <xdr:cxnSp macro="">
      <xdr:nvCxnSpPr>
        <xdr:cNvPr id="76" name="直線コネクタ 75"/>
        <xdr:cNvCxnSpPr/>
      </xdr:nvCxnSpPr>
      <xdr:spPr>
        <a:xfrm>
          <a:off x="1447800" y="666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6" name="円/楕円 85"/>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7"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8" name="円/楕円 87"/>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89" name="テキスト ボックス 88"/>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0" name="円/楕円 89"/>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1" name="テキスト ボックス 90"/>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2" name="円/楕円 91"/>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3" name="テキスト ボックス 92"/>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4" name="円/楕円 93"/>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5" name="テキスト ボックス 94"/>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臨財債借入額の抑制や一部事務組合や病院への補助費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年度以降経常収支比率が</a:t>
          </a:r>
          <a:r>
            <a:rPr lang="ja-JP" altLang="en-US" sz="1100" b="0" i="0" baseline="0">
              <a:solidFill>
                <a:schemeClr val="dk1"/>
              </a:solidFill>
              <a:effectLst/>
              <a:latin typeface="+mn-lt"/>
              <a:ea typeface="+mn-ea"/>
              <a:cs typeface="+mn-cs"/>
            </a:rPr>
            <a:t>上昇傾向となっていたが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年度においては経常一般財源収入が</a:t>
          </a:r>
          <a:r>
            <a:rPr lang="en-US" altLang="ja-JP" sz="1100" b="0" i="0" baseline="0">
              <a:solidFill>
                <a:schemeClr val="dk1"/>
              </a:solidFill>
              <a:effectLst/>
              <a:latin typeface="+mn-lt"/>
              <a:ea typeface="+mn-ea"/>
              <a:cs typeface="+mn-cs"/>
            </a:rPr>
            <a:t>+428</a:t>
          </a:r>
          <a:r>
            <a:rPr lang="ja-JP" altLang="ja-JP" sz="1100" b="0" i="0" baseline="0">
              <a:solidFill>
                <a:schemeClr val="dk1"/>
              </a:solidFill>
              <a:effectLst/>
              <a:latin typeface="+mn-lt"/>
              <a:ea typeface="+mn-ea"/>
              <a:cs typeface="+mn-cs"/>
            </a:rPr>
            <a:t>百万円、経常一般財源充当額が</a:t>
          </a:r>
          <a:r>
            <a:rPr lang="en-US" altLang="ja-JP" sz="1100" b="0" i="0" baseline="0">
              <a:solidFill>
                <a:schemeClr val="dk1"/>
              </a:solidFill>
              <a:effectLst/>
              <a:latin typeface="+mn-lt"/>
              <a:ea typeface="+mn-ea"/>
              <a:cs typeface="+mn-cs"/>
            </a:rPr>
            <a:t>+139</a:t>
          </a:r>
          <a:r>
            <a:rPr lang="ja-JP" altLang="ja-JP" sz="1100" b="0" i="0" baseline="0">
              <a:solidFill>
                <a:schemeClr val="dk1"/>
              </a:solidFill>
              <a:effectLst/>
              <a:latin typeface="+mn-lt"/>
              <a:ea typeface="+mn-ea"/>
              <a:cs typeface="+mn-cs"/>
            </a:rPr>
            <a:t>百万円となり、経常収支比率が</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回ることとなった。</a:t>
          </a:r>
          <a:endParaRPr lang="ja-JP" altLang="ja-JP" sz="1400">
            <a:effectLst/>
          </a:endParaRPr>
        </a:p>
        <a:p>
          <a:pPr rtl="0"/>
          <a:r>
            <a:rPr lang="ja-JP" altLang="ja-JP" sz="1100" b="0" i="0" baseline="0">
              <a:solidFill>
                <a:schemeClr val="dk1"/>
              </a:solidFill>
              <a:effectLst/>
              <a:latin typeface="+mn-lt"/>
              <a:ea typeface="+mn-ea"/>
              <a:cs typeface="+mn-cs"/>
            </a:rPr>
            <a:t>　経常一般財源収入の主な増減要因</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景気上昇等により地方税が</a:t>
          </a:r>
          <a:r>
            <a:rPr lang="en-US" altLang="ja-JP" sz="1100" b="0" i="0" baseline="0">
              <a:solidFill>
                <a:schemeClr val="dk1"/>
              </a:solidFill>
              <a:effectLst/>
              <a:latin typeface="+mn-lt"/>
              <a:ea typeface="+mn-ea"/>
              <a:cs typeface="+mn-cs"/>
            </a:rPr>
            <a:t>+199</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臨時財政対策債が</a:t>
          </a:r>
          <a:r>
            <a:rPr lang="en-US" altLang="ja-JP" sz="1100" b="0" i="0" baseline="0">
              <a:solidFill>
                <a:schemeClr val="dk1"/>
              </a:solidFill>
              <a:effectLst/>
              <a:latin typeface="+mn-lt"/>
              <a:ea typeface="+mn-ea"/>
              <a:cs typeface="+mn-cs"/>
            </a:rPr>
            <a:t>+336</a:t>
          </a:r>
          <a:r>
            <a:rPr lang="ja-JP" altLang="en-US" sz="1100" b="0" i="0" baseline="0">
              <a:solidFill>
                <a:schemeClr val="dk1"/>
              </a:solidFill>
              <a:effectLst/>
              <a:latin typeface="+mn-lt"/>
              <a:ea typeface="+mn-ea"/>
              <a:cs typeface="+mn-cs"/>
            </a:rPr>
            <a:t>百万円などがある</a:t>
          </a:r>
          <a:r>
            <a:rPr lang="ja-JP" altLang="ja-JP" sz="1100" b="0" i="0" baseline="0">
              <a:solidFill>
                <a:schemeClr val="dk1"/>
              </a:solidFill>
              <a:effectLst/>
              <a:latin typeface="+mn-lt"/>
              <a:ea typeface="+mn-ea"/>
              <a:cs typeface="+mn-cs"/>
            </a:rPr>
            <a:t>。一方、歳出面では、</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に実施した給与減額措置が終了したこと及び人事院勧告による給与改定を実施したことにより</a:t>
          </a:r>
          <a:r>
            <a:rPr lang="ja-JP" altLang="ja-JP" sz="1100" b="0" i="0" baseline="0">
              <a:solidFill>
                <a:schemeClr val="dk1"/>
              </a:solidFill>
              <a:effectLst/>
              <a:latin typeface="+mn-lt"/>
              <a:ea typeface="+mn-ea"/>
              <a:cs typeface="+mn-cs"/>
            </a:rPr>
            <a:t>人件費が</a:t>
          </a:r>
          <a:r>
            <a:rPr lang="en-US" altLang="ja-JP" sz="1100" b="0" i="0" baseline="0">
              <a:solidFill>
                <a:schemeClr val="dk1"/>
              </a:solidFill>
              <a:effectLst/>
              <a:latin typeface="+mn-lt"/>
              <a:ea typeface="+mn-ea"/>
              <a:cs typeface="+mn-cs"/>
            </a:rPr>
            <a:t>+98</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特別会計の職員給与費の増により繰出金が</a:t>
          </a:r>
          <a:r>
            <a:rPr lang="en-US" altLang="ja-JP" sz="1100" b="0" i="0" baseline="0">
              <a:solidFill>
                <a:schemeClr val="dk1"/>
              </a:solidFill>
              <a:effectLst/>
              <a:latin typeface="+mn-lt"/>
              <a:ea typeface="+mn-ea"/>
              <a:cs typeface="+mn-cs"/>
            </a:rPr>
            <a:t>+53</a:t>
          </a:r>
          <a:r>
            <a:rPr lang="ja-JP" altLang="en-US" sz="1100" b="0" i="0" baseline="0">
              <a:solidFill>
                <a:schemeClr val="dk1"/>
              </a:solidFill>
              <a:effectLst/>
              <a:latin typeface="+mn-lt"/>
              <a:ea typeface="+mn-ea"/>
              <a:cs typeface="+mn-cs"/>
            </a:rPr>
            <a:t>百万円となっている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今後も経常収支比率を低下させていくため、経常経費の削減に努める。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149543</xdr:rowOff>
    </xdr:from>
    <xdr:to>
      <xdr:col>7</xdr:col>
      <xdr:colOff>152400</xdr:colOff>
      <xdr:row>62</xdr:row>
      <xdr:rowOff>104775</xdr:rowOff>
    </xdr:to>
    <xdr:cxnSp macro="">
      <xdr:nvCxnSpPr>
        <xdr:cNvPr id="126" name="直線コネクタ 125"/>
        <xdr:cNvCxnSpPr/>
      </xdr:nvCxnSpPr>
      <xdr:spPr>
        <a:xfrm flipV="1">
          <a:off x="4114800" y="1060799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104775</xdr:rowOff>
    </xdr:to>
    <xdr:cxnSp macro="">
      <xdr:nvCxnSpPr>
        <xdr:cNvPr id="129" name="直線コネクタ 128"/>
        <xdr:cNvCxnSpPr/>
      </xdr:nvCxnSpPr>
      <xdr:spPr>
        <a:xfrm>
          <a:off x="3225800" y="10698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62</xdr:row>
      <xdr:rowOff>68580</xdr:rowOff>
    </xdr:to>
    <xdr:cxnSp macro="">
      <xdr:nvCxnSpPr>
        <xdr:cNvPr id="132" name="直線コネクタ 131"/>
        <xdr:cNvCxnSpPr/>
      </xdr:nvCxnSpPr>
      <xdr:spPr>
        <a:xfrm>
          <a:off x="2336800" y="104571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46038</xdr:rowOff>
    </xdr:from>
    <xdr:to>
      <xdr:col>3</xdr:col>
      <xdr:colOff>279400</xdr:colOff>
      <xdr:row>60</xdr:row>
      <xdr:rowOff>170180</xdr:rowOff>
    </xdr:to>
    <xdr:cxnSp macro="">
      <xdr:nvCxnSpPr>
        <xdr:cNvPr id="135" name="直線コネクタ 134"/>
        <xdr:cNvCxnSpPr/>
      </xdr:nvCxnSpPr>
      <xdr:spPr>
        <a:xfrm>
          <a:off x="1447800" y="10161588"/>
          <a:ext cx="8890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98743</xdr:rowOff>
    </xdr:from>
    <xdr:to>
      <xdr:col>7</xdr:col>
      <xdr:colOff>203200</xdr:colOff>
      <xdr:row>62</xdr:row>
      <xdr:rowOff>28893</xdr:rowOff>
    </xdr:to>
    <xdr:sp macro="" textlink="">
      <xdr:nvSpPr>
        <xdr:cNvPr id="145" name="円/楕円 144"/>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115270</xdr:rowOff>
    </xdr:from>
    <xdr:ext cx="762000" cy="259045"/>
    <xdr:sp macro="" textlink="">
      <xdr:nvSpPr>
        <xdr:cNvPr id="146" name="財政構造の弾力性該当値テキスト"/>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53975</xdr:rowOff>
    </xdr:from>
    <xdr:to>
      <xdr:col>6</xdr:col>
      <xdr:colOff>50800</xdr:colOff>
      <xdr:row>62</xdr:row>
      <xdr:rowOff>155575</xdr:rowOff>
    </xdr:to>
    <xdr:sp macro="" textlink="">
      <xdr:nvSpPr>
        <xdr:cNvPr id="147" name="円/楕円 146"/>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140352</xdr:rowOff>
    </xdr:from>
    <xdr:ext cx="736600" cy="259045"/>
    <xdr:sp macro="" textlink="">
      <xdr:nvSpPr>
        <xdr:cNvPr id="148" name="テキスト ボックス 147"/>
        <xdr:cNvSpPr txBox="1"/>
      </xdr:nvSpPr>
      <xdr:spPr>
        <a:xfrm>
          <a:off x="3733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49" name="円/楕円 148"/>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50" name="テキスト ボックス 149"/>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1" name="円/楕円 150"/>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2" name="テキスト ボックス 151"/>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166688</xdr:rowOff>
    </xdr:from>
    <xdr:to>
      <xdr:col>2</xdr:col>
      <xdr:colOff>127000</xdr:colOff>
      <xdr:row>59</xdr:row>
      <xdr:rowOff>96838</xdr:rowOff>
    </xdr:to>
    <xdr:sp macro="" textlink="">
      <xdr:nvSpPr>
        <xdr:cNvPr id="153" name="円/楕円 152"/>
        <xdr:cNvSpPr/>
      </xdr:nvSpPr>
      <xdr:spPr>
        <a:xfrm>
          <a:off x="1397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107015</xdr:rowOff>
    </xdr:from>
    <xdr:ext cx="762000" cy="259045"/>
    <xdr:sp macro="" textlink="">
      <xdr:nvSpPr>
        <xdr:cNvPr id="154" name="テキスト ボックス 153"/>
        <xdr:cNvSpPr txBox="1"/>
      </xdr:nvSpPr>
      <xdr:spPr>
        <a:xfrm>
          <a:off x="1066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類似団体平均に比べ低い額ではあるが、前年度より</a:t>
          </a:r>
          <a:r>
            <a:rPr lang="en-US" altLang="ja-JP" sz="1100" b="0" i="0" baseline="0">
              <a:solidFill>
                <a:schemeClr val="dk1"/>
              </a:solidFill>
              <a:effectLst/>
              <a:latin typeface="+mn-lt"/>
              <a:ea typeface="+mn-ea"/>
              <a:cs typeface="+mn-cs"/>
            </a:rPr>
            <a:t>6,935</a:t>
          </a:r>
          <a:r>
            <a:rPr lang="ja-JP" altLang="en-US" sz="1100" b="0" i="0" baseline="0">
              <a:solidFill>
                <a:schemeClr val="dk1"/>
              </a:solidFill>
              <a:effectLst/>
              <a:latin typeface="+mn-lt"/>
              <a:ea typeface="+mn-ea"/>
              <a:cs typeface="+mn-cs"/>
            </a:rPr>
            <a:t>円増となっている。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人件費については、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に実施した給与減額措置が終了したこと及び人事院勧告による給与改定を実施したことにより</a:t>
          </a:r>
          <a:r>
            <a:rPr lang="ja-JP" altLang="en-US" sz="1100" b="0" i="0" baseline="0">
              <a:solidFill>
                <a:schemeClr val="dk1"/>
              </a:solidFill>
              <a:effectLst/>
              <a:latin typeface="+mn-lt"/>
              <a:ea typeface="+mn-ea"/>
              <a:cs typeface="+mn-cs"/>
            </a:rPr>
            <a:t>増額と</a:t>
          </a:r>
          <a:r>
            <a:rPr lang="ja-JP" altLang="ja-JP" sz="1100" b="0" i="0" baseline="0">
              <a:solidFill>
                <a:schemeClr val="dk1"/>
              </a:solidFill>
              <a:effectLst/>
              <a:latin typeface="+mn-lt"/>
              <a:ea typeface="+mn-ea"/>
              <a:cs typeface="+mn-cs"/>
            </a:rPr>
            <a:t>なっている。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市制</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周年に係る各種事業、税番号制度に係るシステム改修、小中学校の</a:t>
          </a:r>
          <a:r>
            <a:rPr lang="en-US" altLang="ja-JP" sz="1100" b="0" i="0" baseline="0">
              <a:solidFill>
                <a:schemeClr val="dk1"/>
              </a:solidFill>
              <a:effectLst/>
              <a:latin typeface="+mn-lt"/>
              <a:ea typeface="+mn-ea"/>
              <a:cs typeface="+mn-cs"/>
            </a:rPr>
            <a:t>PC</a:t>
          </a:r>
          <a:r>
            <a:rPr lang="ja-JP" altLang="ja-JP" sz="1100" b="0" i="0" baseline="0">
              <a:solidFill>
                <a:schemeClr val="dk1"/>
              </a:solidFill>
              <a:effectLst/>
              <a:latin typeface="+mn-lt"/>
              <a:ea typeface="+mn-ea"/>
              <a:cs typeface="+mn-cs"/>
            </a:rPr>
            <a:t>更新</a:t>
          </a:r>
          <a:r>
            <a:rPr lang="ja-JP" altLang="en-US" sz="1100" b="0" i="0" baseline="0">
              <a:solidFill>
                <a:schemeClr val="dk1"/>
              </a:solidFill>
              <a:effectLst/>
              <a:latin typeface="+mn-lt"/>
              <a:ea typeface="+mn-ea"/>
              <a:cs typeface="+mn-cs"/>
            </a:rPr>
            <a:t>等により増額と</a:t>
          </a:r>
          <a:r>
            <a:rPr lang="ja-JP" altLang="ja-JP" sz="1100" b="0" i="0" baseline="0">
              <a:solidFill>
                <a:schemeClr val="dk1"/>
              </a:solidFill>
              <a:effectLst/>
              <a:latin typeface="+mn-lt"/>
              <a:ea typeface="+mn-ea"/>
              <a:cs typeface="+mn-cs"/>
            </a:rPr>
            <a:t>なった。</a:t>
          </a:r>
          <a:endParaRPr lang="ja-JP" altLang="ja-JP" sz="1400">
            <a:effectLst/>
          </a:endParaRPr>
        </a:p>
        <a:p>
          <a:r>
            <a:rPr lang="ja-JP" altLang="ja-JP" sz="1100" b="0" i="0" baseline="0">
              <a:solidFill>
                <a:schemeClr val="dk1"/>
              </a:solidFill>
              <a:effectLst/>
              <a:latin typeface="+mn-lt"/>
              <a:ea typeface="+mn-ea"/>
              <a:cs typeface="+mn-cs"/>
            </a:rPr>
            <a:t>　類似団体平均と比較して低い数値になっているのは、ゴミ処理、し尿処理、火葬場等の業務を一部事務組合で行っていることが挙げられる。一部事務組合の人件費・物件費等に充てる繰出金といった費用を合計した場合、人口１人当たりの金額は大幅に増加することになる。今後はこれらも含めた経費について、抑制していく必要が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88013</xdr:rowOff>
    </xdr:from>
    <xdr:to>
      <xdr:col>7</xdr:col>
      <xdr:colOff>152400</xdr:colOff>
      <xdr:row>80</xdr:row>
      <xdr:rowOff>115903</xdr:rowOff>
    </xdr:to>
    <xdr:cxnSp macro="">
      <xdr:nvCxnSpPr>
        <xdr:cNvPr id="189" name="直線コネクタ 188"/>
        <xdr:cNvCxnSpPr/>
      </xdr:nvCxnSpPr>
      <xdr:spPr>
        <a:xfrm>
          <a:off x="4114800" y="13804013"/>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86999</xdr:rowOff>
    </xdr:from>
    <xdr:to>
      <xdr:col>6</xdr:col>
      <xdr:colOff>0</xdr:colOff>
      <xdr:row>80</xdr:row>
      <xdr:rowOff>88013</xdr:rowOff>
    </xdr:to>
    <xdr:cxnSp macro="">
      <xdr:nvCxnSpPr>
        <xdr:cNvPr id="192" name="直線コネクタ 191"/>
        <xdr:cNvCxnSpPr/>
      </xdr:nvCxnSpPr>
      <xdr:spPr>
        <a:xfrm>
          <a:off x="3225800" y="13802999"/>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86999</xdr:rowOff>
    </xdr:from>
    <xdr:to>
      <xdr:col>4</xdr:col>
      <xdr:colOff>482600</xdr:colOff>
      <xdr:row>80</xdr:row>
      <xdr:rowOff>111367</xdr:rowOff>
    </xdr:to>
    <xdr:cxnSp macro="">
      <xdr:nvCxnSpPr>
        <xdr:cNvPr id="195" name="直線コネクタ 194"/>
        <xdr:cNvCxnSpPr/>
      </xdr:nvCxnSpPr>
      <xdr:spPr>
        <a:xfrm flipV="1">
          <a:off x="2336800" y="13802999"/>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110683</xdr:rowOff>
    </xdr:from>
    <xdr:to>
      <xdr:col>3</xdr:col>
      <xdr:colOff>279400</xdr:colOff>
      <xdr:row>80</xdr:row>
      <xdr:rowOff>111367</xdr:rowOff>
    </xdr:to>
    <xdr:cxnSp macro="">
      <xdr:nvCxnSpPr>
        <xdr:cNvPr id="198" name="直線コネクタ 197"/>
        <xdr:cNvCxnSpPr/>
      </xdr:nvCxnSpPr>
      <xdr:spPr>
        <a:xfrm>
          <a:off x="1447800" y="13826683"/>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65103</xdr:rowOff>
    </xdr:from>
    <xdr:to>
      <xdr:col>7</xdr:col>
      <xdr:colOff>203200</xdr:colOff>
      <xdr:row>80</xdr:row>
      <xdr:rowOff>166703</xdr:rowOff>
    </xdr:to>
    <xdr:sp macro="" textlink="">
      <xdr:nvSpPr>
        <xdr:cNvPr id="208" name="円/楕円 207"/>
        <xdr:cNvSpPr/>
      </xdr:nvSpPr>
      <xdr:spPr>
        <a:xfrm>
          <a:off x="4902200" y="137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157830</xdr:rowOff>
    </xdr:from>
    <xdr:ext cx="762000" cy="259045"/>
    <xdr:sp macro="" textlink="">
      <xdr:nvSpPr>
        <xdr:cNvPr id="209" name="人件費・物件費等の状況該当値テキスト"/>
        <xdr:cNvSpPr txBox="1"/>
      </xdr:nvSpPr>
      <xdr:spPr>
        <a:xfrm>
          <a:off x="5041900" y="137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107,767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37213</xdr:rowOff>
    </xdr:from>
    <xdr:to>
      <xdr:col>6</xdr:col>
      <xdr:colOff>50800</xdr:colOff>
      <xdr:row>80</xdr:row>
      <xdr:rowOff>138813</xdr:rowOff>
    </xdr:to>
    <xdr:sp macro="" textlink="">
      <xdr:nvSpPr>
        <xdr:cNvPr id="210" name="円/楕円 209"/>
        <xdr:cNvSpPr/>
      </xdr:nvSpPr>
      <xdr:spPr>
        <a:xfrm>
          <a:off x="4064000" y="13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148990</xdr:rowOff>
    </xdr:from>
    <xdr:ext cx="736600" cy="259045"/>
    <xdr:sp macro="" textlink="">
      <xdr:nvSpPr>
        <xdr:cNvPr id="211" name="テキスト ボックス 210"/>
        <xdr:cNvSpPr txBox="1"/>
      </xdr:nvSpPr>
      <xdr:spPr>
        <a:xfrm>
          <a:off x="3733800" y="1352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36199</xdr:rowOff>
    </xdr:from>
    <xdr:to>
      <xdr:col>4</xdr:col>
      <xdr:colOff>533400</xdr:colOff>
      <xdr:row>80</xdr:row>
      <xdr:rowOff>137799</xdr:rowOff>
    </xdr:to>
    <xdr:sp macro="" textlink="">
      <xdr:nvSpPr>
        <xdr:cNvPr id="212" name="円/楕円 211"/>
        <xdr:cNvSpPr/>
      </xdr:nvSpPr>
      <xdr:spPr>
        <a:xfrm>
          <a:off x="3175000" y="137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147976</xdr:rowOff>
    </xdr:from>
    <xdr:ext cx="762000" cy="259045"/>
    <xdr:sp macro="" textlink="">
      <xdr:nvSpPr>
        <xdr:cNvPr id="213" name="テキスト ボックス 212"/>
        <xdr:cNvSpPr txBox="1"/>
      </xdr:nvSpPr>
      <xdr:spPr>
        <a:xfrm>
          <a:off x="2844800" y="1352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100,580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60567</xdr:rowOff>
    </xdr:from>
    <xdr:to>
      <xdr:col>3</xdr:col>
      <xdr:colOff>330200</xdr:colOff>
      <xdr:row>80</xdr:row>
      <xdr:rowOff>162167</xdr:rowOff>
    </xdr:to>
    <xdr:sp macro="" textlink="">
      <xdr:nvSpPr>
        <xdr:cNvPr id="214" name="円/楕円 213"/>
        <xdr:cNvSpPr/>
      </xdr:nvSpPr>
      <xdr:spPr>
        <a:xfrm>
          <a:off x="2286000" y="137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894</xdr:rowOff>
    </xdr:from>
    <xdr:ext cx="762000" cy="259045"/>
    <xdr:sp macro="" textlink="">
      <xdr:nvSpPr>
        <xdr:cNvPr id="215" name="テキスト ボックス 214"/>
        <xdr:cNvSpPr txBox="1"/>
      </xdr:nvSpPr>
      <xdr:spPr>
        <a:xfrm>
          <a:off x="1955800" y="1354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106,639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59883</xdr:rowOff>
    </xdr:from>
    <xdr:to>
      <xdr:col>2</xdr:col>
      <xdr:colOff>127000</xdr:colOff>
      <xdr:row>80</xdr:row>
      <xdr:rowOff>161483</xdr:rowOff>
    </xdr:to>
    <xdr:sp macro="" textlink="">
      <xdr:nvSpPr>
        <xdr:cNvPr id="216" name="円/楕円 215"/>
        <xdr:cNvSpPr/>
      </xdr:nvSpPr>
      <xdr:spPr>
        <a:xfrm>
          <a:off x="1397000" y="13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210</xdr:rowOff>
    </xdr:from>
    <xdr:ext cx="762000" cy="259045"/>
    <xdr:sp macro="" textlink="">
      <xdr:nvSpPr>
        <xdr:cNvPr id="217" name="テキスト ボックス 216"/>
        <xdr:cNvSpPr txBox="1"/>
      </xdr:nvSpPr>
      <xdr:spPr>
        <a:xfrm>
          <a:off x="1066800" y="1354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市としては小規模な団体の多い類似団体の平均を上回っているが、全国市平均は下回る状態が続いている。今後も、より一層の給与水準の適正化に努めていく。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82550</xdr:rowOff>
    </xdr:to>
    <xdr:cxnSp macro="">
      <xdr:nvCxnSpPr>
        <xdr:cNvPr id="251" name="直線コネクタ 250"/>
        <xdr:cNvCxnSpPr/>
      </xdr:nvCxnSpPr>
      <xdr:spPr>
        <a:xfrm>
          <a:off x="16179800" y="1446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32173</xdr:rowOff>
    </xdr:to>
    <xdr:cxnSp macro="">
      <xdr:nvCxnSpPr>
        <xdr:cNvPr id="254" name="直線コネクタ 253"/>
        <xdr:cNvCxnSpPr/>
      </xdr:nvCxnSpPr>
      <xdr:spPr>
        <a:xfrm flipV="1">
          <a:off x="15290800" y="14460220"/>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48261</xdr:rowOff>
    </xdr:to>
    <xdr:cxnSp macro="">
      <xdr:nvCxnSpPr>
        <xdr:cNvPr id="257" name="直線コネクタ 256"/>
        <xdr:cNvCxnSpPr/>
      </xdr:nvCxnSpPr>
      <xdr:spPr>
        <a:xfrm flipV="1">
          <a:off x="14401800" y="151197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48261</xdr:rowOff>
    </xdr:to>
    <xdr:cxnSp macro="">
      <xdr:nvCxnSpPr>
        <xdr:cNvPr id="260" name="直線コネクタ 259"/>
        <xdr:cNvCxnSpPr/>
      </xdr:nvCxnSpPr>
      <xdr:spPr>
        <a:xfrm>
          <a:off x="13512800" y="14428046"/>
          <a:ext cx="8890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0" name="円/楕円 26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1"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2" name="円/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3" name="テキスト ボックス 272"/>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4" name="円/楕円 273"/>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75" name="テキスト ボックス 274"/>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6" name="円/楕円 275"/>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7" name="テキスト ボックス 276"/>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78" name="円/楕円 277"/>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61823</xdr:rowOff>
    </xdr:from>
    <xdr:ext cx="762000" cy="259045"/>
    <xdr:sp macro="" textlink="">
      <xdr:nvSpPr>
        <xdr:cNvPr id="279" name="テキスト ボックス 278"/>
        <xdr:cNvSpPr txBox="1"/>
      </xdr:nvSpPr>
      <xdr:spPr>
        <a:xfrm>
          <a:off x="13131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第２次定員適正化計画に基づき、①民間委託や指定管理者制度の推進、②事務事業の改善、効率化、③組織機構の見直し、④人材の育成等を実施し、職員数の適正化を進めてきたが、権限移譲や新たな行政課題への対応等のため、必要とされる職員数は増加傾向にある。</a:t>
          </a:r>
          <a:endParaRPr lang="ja-JP" altLang="ja-JP">
            <a:effectLst/>
          </a:endParaRPr>
        </a:p>
        <a:p>
          <a:r>
            <a:rPr lang="ja-JP" altLang="ja-JP" sz="1100">
              <a:solidFill>
                <a:schemeClr val="dk1"/>
              </a:solidFill>
              <a:effectLst/>
              <a:latin typeface="+mn-lt"/>
              <a:ea typeface="+mn-ea"/>
              <a:cs typeface="+mn-cs"/>
            </a:rPr>
            <a:t>新たに策定した定員管理計画を基に効率的な行政運営を目指し、適正な定員管理に努めていく。</a:t>
          </a:r>
          <a:endParaRPr lang="ja-JP" altLang="ja-JP">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72152</xdr:rowOff>
    </xdr:from>
    <xdr:to>
      <xdr:col>24</xdr:col>
      <xdr:colOff>558800</xdr:colOff>
      <xdr:row>60</xdr:row>
      <xdr:rowOff>75168</xdr:rowOff>
    </xdr:to>
    <xdr:cxnSp macro="">
      <xdr:nvCxnSpPr>
        <xdr:cNvPr id="318" name="直線コネクタ 317"/>
        <xdr:cNvCxnSpPr/>
      </xdr:nvCxnSpPr>
      <xdr:spPr>
        <a:xfrm>
          <a:off x="16179800" y="10359152"/>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57071</xdr:rowOff>
    </xdr:from>
    <xdr:to>
      <xdr:col>23</xdr:col>
      <xdr:colOff>406400</xdr:colOff>
      <xdr:row>60</xdr:row>
      <xdr:rowOff>72152</xdr:rowOff>
    </xdr:to>
    <xdr:cxnSp macro="">
      <xdr:nvCxnSpPr>
        <xdr:cNvPr id="321" name="直線コネクタ 320"/>
        <xdr:cNvCxnSpPr/>
      </xdr:nvCxnSpPr>
      <xdr:spPr>
        <a:xfrm>
          <a:off x="15290800" y="1034407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57071</xdr:rowOff>
    </xdr:from>
    <xdr:to>
      <xdr:col>22</xdr:col>
      <xdr:colOff>203200</xdr:colOff>
      <xdr:row>60</xdr:row>
      <xdr:rowOff>132477</xdr:rowOff>
    </xdr:to>
    <xdr:cxnSp macro="">
      <xdr:nvCxnSpPr>
        <xdr:cNvPr id="324" name="直線コネクタ 323"/>
        <xdr:cNvCxnSpPr/>
      </xdr:nvCxnSpPr>
      <xdr:spPr>
        <a:xfrm flipV="1">
          <a:off x="14401800" y="1034407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118904</xdr:rowOff>
    </xdr:from>
    <xdr:to>
      <xdr:col>21</xdr:col>
      <xdr:colOff>0</xdr:colOff>
      <xdr:row>60</xdr:row>
      <xdr:rowOff>132477</xdr:rowOff>
    </xdr:to>
    <xdr:cxnSp macro="">
      <xdr:nvCxnSpPr>
        <xdr:cNvPr id="327" name="直線コネクタ 326"/>
        <xdr:cNvCxnSpPr/>
      </xdr:nvCxnSpPr>
      <xdr:spPr>
        <a:xfrm>
          <a:off x="13512800" y="1040590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24368</xdr:rowOff>
    </xdr:from>
    <xdr:to>
      <xdr:col>24</xdr:col>
      <xdr:colOff>609600</xdr:colOff>
      <xdr:row>60</xdr:row>
      <xdr:rowOff>125968</xdr:rowOff>
    </xdr:to>
    <xdr:sp macro="" textlink="">
      <xdr:nvSpPr>
        <xdr:cNvPr id="337" name="円/楕円 336"/>
        <xdr:cNvSpPr/>
      </xdr:nvSpPr>
      <xdr:spPr>
        <a:xfrm>
          <a:off x="16967200" y="103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40895</xdr:rowOff>
    </xdr:from>
    <xdr:ext cx="762000" cy="259045"/>
    <xdr:sp macro="" textlink="">
      <xdr:nvSpPr>
        <xdr:cNvPr id="338" name="定員管理の状況該当値テキスト"/>
        <xdr:cNvSpPr txBox="1"/>
      </xdr:nvSpPr>
      <xdr:spPr>
        <a:xfrm>
          <a:off x="17106900" y="101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21352</xdr:rowOff>
    </xdr:from>
    <xdr:to>
      <xdr:col>23</xdr:col>
      <xdr:colOff>457200</xdr:colOff>
      <xdr:row>60</xdr:row>
      <xdr:rowOff>122952</xdr:rowOff>
    </xdr:to>
    <xdr:sp macro="" textlink="">
      <xdr:nvSpPr>
        <xdr:cNvPr id="339" name="円/楕円 338"/>
        <xdr:cNvSpPr/>
      </xdr:nvSpPr>
      <xdr:spPr>
        <a:xfrm>
          <a:off x="16129000" y="103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133129</xdr:rowOff>
    </xdr:from>
    <xdr:ext cx="736600" cy="259045"/>
    <xdr:sp macro="" textlink="">
      <xdr:nvSpPr>
        <xdr:cNvPr id="340" name="テキスト ボックス 339"/>
        <xdr:cNvSpPr txBox="1"/>
      </xdr:nvSpPr>
      <xdr:spPr>
        <a:xfrm>
          <a:off x="15798800" y="1007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6271</xdr:rowOff>
    </xdr:from>
    <xdr:to>
      <xdr:col>22</xdr:col>
      <xdr:colOff>254000</xdr:colOff>
      <xdr:row>60</xdr:row>
      <xdr:rowOff>107871</xdr:rowOff>
    </xdr:to>
    <xdr:sp macro="" textlink="">
      <xdr:nvSpPr>
        <xdr:cNvPr id="341" name="円/楕円 340"/>
        <xdr:cNvSpPr/>
      </xdr:nvSpPr>
      <xdr:spPr>
        <a:xfrm>
          <a:off x="15240000" y="1029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118048</xdr:rowOff>
    </xdr:from>
    <xdr:ext cx="762000" cy="259045"/>
    <xdr:sp macro="" textlink="">
      <xdr:nvSpPr>
        <xdr:cNvPr id="342" name="テキスト ボックス 341"/>
        <xdr:cNvSpPr txBox="1"/>
      </xdr:nvSpPr>
      <xdr:spPr>
        <a:xfrm>
          <a:off x="14909800" y="10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81677</xdr:rowOff>
    </xdr:from>
    <xdr:to>
      <xdr:col>21</xdr:col>
      <xdr:colOff>50800</xdr:colOff>
      <xdr:row>61</xdr:row>
      <xdr:rowOff>11827</xdr:rowOff>
    </xdr:to>
    <xdr:sp macro="" textlink="">
      <xdr:nvSpPr>
        <xdr:cNvPr id="343" name="円/楕円 342"/>
        <xdr:cNvSpPr/>
      </xdr:nvSpPr>
      <xdr:spPr>
        <a:xfrm>
          <a:off x="14351000" y="10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22004</xdr:rowOff>
    </xdr:from>
    <xdr:ext cx="762000" cy="259045"/>
    <xdr:sp macro="" textlink="">
      <xdr:nvSpPr>
        <xdr:cNvPr id="344" name="テキスト ボックス 343"/>
        <xdr:cNvSpPr txBox="1"/>
      </xdr:nvSpPr>
      <xdr:spPr>
        <a:xfrm>
          <a:off x="14020800" y="101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68104</xdr:rowOff>
    </xdr:from>
    <xdr:to>
      <xdr:col>19</xdr:col>
      <xdr:colOff>533400</xdr:colOff>
      <xdr:row>60</xdr:row>
      <xdr:rowOff>169704</xdr:rowOff>
    </xdr:to>
    <xdr:sp macro="" textlink="">
      <xdr:nvSpPr>
        <xdr:cNvPr id="345" name="円/楕円 344"/>
        <xdr:cNvSpPr/>
      </xdr:nvSpPr>
      <xdr:spPr>
        <a:xfrm>
          <a:off x="13462000" y="103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8431</xdr:rowOff>
    </xdr:from>
    <xdr:ext cx="762000" cy="259045"/>
    <xdr:sp macro="" textlink="">
      <xdr:nvSpPr>
        <xdr:cNvPr id="346" name="テキスト ボックス 345"/>
        <xdr:cNvSpPr txBox="1"/>
      </xdr:nvSpPr>
      <xdr:spPr>
        <a:xfrm>
          <a:off x="13131800" y="101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実質公債費比率が減少傾向にある要因は、公債費負担適正化計画に基づいた繰上償還の実施、市債借入額の抑制を図ってきたことによるものである。しかし、全国平均、類似団体平均及び静岡県平均を上回っているため、今後も公債費負担適正化計画を継続して実施し、毎年の借入額を償還元金以内に抑えることで、公債費の削減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105833</xdr:rowOff>
    </xdr:to>
    <xdr:cxnSp macro="">
      <xdr:nvCxnSpPr>
        <xdr:cNvPr id="380" name="直線コネクタ 379"/>
        <xdr:cNvCxnSpPr/>
      </xdr:nvCxnSpPr>
      <xdr:spPr>
        <a:xfrm flipV="1">
          <a:off x="16179800" y="719412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105833</xdr:rowOff>
    </xdr:from>
    <xdr:to>
      <xdr:col>23</xdr:col>
      <xdr:colOff>406400</xdr:colOff>
      <xdr:row>43</xdr:row>
      <xdr:rowOff>6773</xdr:rowOff>
    </xdr:to>
    <xdr:cxnSp macro="">
      <xdr:nvCxnSpPr>
        <xdr:cNvPr id="383" name="直線コネクタ 382"/>
        <xdr:cNvCxnSpPr/>
      </xdr:nvCxnSpPr>
      <xdr:spPr>
        <a:xfrm flipV="1">
          <a:off x="15290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135467</xdr:rowOff>
    </xdr:to>
    <xdr:cxnSp macro="">
      <xdr:nvCxnSpPr>
        <xdr:cNvPr id="386" name="直線コネクタ 385"/>
        <xdr:cNvCxnSpPr/>
      </xdr:nvCxnSpPr>
      <xdr:spPr>
        <a:xfrm flipV="1">
          <a:off x="14401800" y="73791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68580</xdr:rowOff>
    </xdr:to>
    <xdr:cxnSp macro="">
      <xdr:nvCxnSpPr>
        <xdr:cNvPr id="389" name="直線コネクタ 388"/>
        <xdr:cNvCxnSpPr/>
      </xdr:nvCxnSpPr>
      <xdr:spPr>
        <a:xfrm flipV="1">
          <a:off x="13512800" y="75078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399" name="円/楕円 398"/>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400"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55033</xdr:rowOff>
    </xdr:from>
    <xdr:to>
      <xdr:col>23</xdr:col>
      <xdr:colOff>457200</xdr:colOff>
      <xdr:row>42</xdr:row>
      <xdr:rowOff>156633</xdr:rowOff>
    </xdr:to>
    <xdr:sp macro="" textlink="">
      <xdr:nvSpPr>
        <xdr:cNvPr id="401" name="円/楕円 400"/>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141410</xdr:rowOff>
    </xdr:from>
    <xdr:ext cx="736600" cy="259045"/>
    <xdr:sp macro="" textlink="">
      <xdr:nvSpPr>
        <xdr:cNvPr id="402" name="テキスト ボックス 401"/>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127423</xdr:rowOff>
    </xdr:from>
    <xdr:to>
      <xdr:col>22</xdr:col>
      <xdr:colOff>254000</xdr:colOff>
      <xdr:row>43</xdr:row>
      <xdr:rowOff>57573</xdr:rowOff>
    </xdr:to>
    <xdr:sp macro="" textlink="">
      <xdr:nvSpPr>
        <xdr:cNvPr id="403" name="円/楕円 402"/>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42350</xdr:rowOff>
    </xdr:from>
    <xdr:ext cx="762000" cy="259045"/>
    <xdr:sp macro="" textlink="">
      <xdr:nvSpPr>
        <xdr:cNvPr id="404" name="テキスト ボックス 403"/>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5" name="円/楕円 404"/>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6" name="テキスト ボックス 405"/>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7" name="円/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準ずる債務負担行為を繰上償還してきたことなどにより将来負担額が減少した一方、充当可能財源が増加したことなどにより将来負担比率が改善している。しかし、全国平均、類似団体平均及び静岡県内市町平均を上回り、いっそうの改善が必要な水準にあることから、毎年の市債借入額を償還元金より多く借りないことにより、市債残高の圧縮を図り、将来負担比率が前年度を上回らないよう債務削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94784</xdr:rowOff>
    </xdr:from>
    <xdr:to>
      <xdr:col>24</xdr:col>
      <xdr:colOff>558800</xdr:colOff>
      <xdr:row>16</xdr:row>
      <xdr:rowOff>164761</xdr:rowOff>
    </xdr:to>
    <xdr:cxnSp macro="">
      <xdr:nvCxnSpPr>
        <xdr:cNvPr id="442" name="直線コネクタ 441"/>
        <xdr:cNvCxnSpPr/>
      </xdr:nvCxnSpPr>
      <xdr:spPr>
        <a:xfrm flipV="1">
          <a:off x="16179800" y="283798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3"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164761</xdr:rowOff>
    </xdr:from>
    <xdr:to>
      <xdr:col>23</xdr:col>
      <xdr:colOff>406400</xdr:colOff>
      <xdr:row>17</xdr:row>
      <xdr:rowOff>109940</xdr:rowOff>
    </xdr:to>
    <xdr:cxnSp macro="">
      <xdr:nvCxnSpPr>
        <xdr:cNvPr id="445" name="直線コネクタ 444"/>
        <xdr:cNvCxnSpPr/>
      </xdr:nvCxnSpPr>
      <xdr:spPr>
        <a:xfrm flipV="1">
          <a:off x="15290800" y="290796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109940</xdr:rowOff>
    </xdr:from>
    <xdr:to>
      <xdr:col>22</xdr:col>
      <xdr:colOff>203200</xdr:colOff>
      <xdr:row>18</xdr:row>
      <xdr:rowOff>43857</xdr:rowOff>
    </xdr:to>
    <xdr:cxnSp macro="">
      <xdr:nvCxnSpPr>
        <xdr:cNvPr id="448" name="直線コネクタ 447"/>
        <xdr:cNvCxnSpPr/>
      </xdr:nvCxnSpPr>
      <xdr:spPr>
        <a:xfrm flipV="1">
          <a:off x="14401800" y="3024590"/>
          <a:ext cx="8890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0" name="テキスト ボックス 449"/>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43857</xdr:rowOff>
    </xdr:from>
    <xdr:to>
      <xdr:col>21</xdr:col>
      <xdr:colOff>0</xdr:colOff>
      <xdr:row>19</xdr:row>
      <xdr:rowOff>26839</xdr:rowOff>
    </xdr:to>
    <xdr:cxnSp macro="">
      <xdr:nvCxnSpPr>
        <xdr:cNvPr id="451" name="直線コネクタ 450"/>
        <xdr:cNvCxnSpPr/>
      </xdr:nvCxnSpPr>
      <xdr:spPr>
        <a:xfrm flipV="1">
          <a:off x="13512800" y="3129957"/>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3" name="テキスト ボックス 452"/>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5" name="テキスト ボックス 454"/>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43984</xdr:rowOff>
    </xdr:from>
    <xdr:to>
      <xdr:col>24</xdr:col>
      <xdr:colOff>609600</xdr:colOff>
      <xdr:row>16</xdr:row>
      <xdr:rowOff>145584</xdr:rowOff>
    </xdr:to>
    <xdr:sp macro="" textlink="">
      <xdr:nvSpPr>
        <xdr:cNvPr id="461" name="円/楕円 460"/>
        <xdr:cNvSpPr/>
      </xdr:nvSpPr>
      <xdr:spPr>
        <a:xfrm>
          <a:off x="169672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16061</xdr:rowOff>
    </xdr:from>
    <xdr:ext cx="762000" cy="259045"/>
    <xdr:sp macro="" textlink="">
      <xdr:nvSpPr>
        <xdr:cNvPr id="462" name="将来負担の状況該当値テキスト"/>
        <xdr:cNvSpPr txBox="1"/>
      </xdr:nvSpPr>
      <xdr:spPr>
        <a:xfrm>
          <a:off x="17106900" y="275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113961</xdr:rowOff>
    </xdr:from>
    <xdr:to>
      <xdr:col>23</xdr:col>
      <xdr:colOff>457200</xdr:colOff>
      <xdr:row>17</xdr:row>
      <xdr:rowOff>44111</xdr:rowOff>
    </xdr:to>
    <xdr:sp macro="" textlink="">
      <xdr:nvSpPr>
        <xdr:cNvPr id="463" name="円/楕円 462"/>
        <xdr:cNvSpPr/>
      </xdr:nvSpPr>
      <xdr:spPr>
        <a:xfrm>
          <a:off x="16129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28888</xdr:rowOff>
    </xdr:from>
    <xdr:ext cx="736600" cy="259045"/>
    <xdr:sp macro="" textlink="">
      <xdr:nvSpPr>
        <xdr:cNvPr id="464" name="テキスト ボックス 463"/>
        <xdr:cNvSpPr txBox="1"/>
      </xdr:nvSpPr>
      <xdr:spPr>
        <a:xfrm>
          <a:off x="15798800" y="2943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59140</xdr:rowOff>
    </xdr:from>
    <xdr:to>
      <xdr:col>22</xdr:col>
      <xdr:colOff>254000</xdr:colOff>
      <xdr:row>17</xdr:row>
      <xdr:rowOff>160740</xdr:rowOff>
    </xdr:to>
    <xdr:sp macro="" textlink="">
      <xdr:nvSpPr>
        <xdr:cNvPr id="465" name="円/楕円 464"/>
        <xdr:cNvSpPr/>
      </xdr:nvSpPr>
      <xdr:spPr>
        <a:xfrm>
          <a:off x="15240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145517</xdr:rowOff>
    </xdr:from>
    <xdr:ext cx="762000" cy="259045"/>
    <xdr:sp macro="" textlink="">
      <xdr:nvSpPr>
        <xdr:cNvPr id="466" name="テキスト ボックス 465"/>
        <xdr:cNvSpPr txBox="1"/>
      </xdr:nvSpPr>
      <xdr:spPr>
        <a:xfrm>
          <a:off x="14909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164507</xdr:rowOff>
    </xdr:from>
    <xdr:to>
      <xdr:col>21</xdr:col>
      <xdr:colOff>50800</xdr:colOff>
      <xdr:row>18</xdr:row>
      <xdr:rowOff>94657</xdr:rowOff>
    </xdr:to>
    <xdr:sp macro="" textlink="">
      <xdr:nvSpPr>
        <xdr:cNvPr id="467" name="円/楕円 466"/>
        <xdr:cNvSpPr/>
      </xdr:nvSpPr>
      <xdr:spPr>
        <a:xfrm>
          <a:off x="14351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79434</xdr:rowOff>
    </xdr:from>
    <xdr:ext cx="762000" cy="259045"/>
    <xdr:sp macro="" textlink="">
      <xdr:nvSpPr>
        <xdr:cNvPr id="468" name="テキスト ボックス 467"/>
        <xdr:cNvSpPr txBox="1"/>
      </xdr:nvSpPr>
      <xdr:spPr>
        <a:xfrm>
          <a:off x="14020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147489</xdr:rowOff>
    </xdr:from>
    <xdr:to>
      <xdr:col>19</xdr:col>
      <xdr:colOff>533400</xdr:colOff>
      <xdr:row>19</xdr:row>
      <xdr:rowOff>77639</xdr:rowOff>
    </xdr:to>
    <xdr:sp macro="" textlink="">
      <xdr:nvSpPr>
        <xdr:cNvPr id="469" name="円/楕円 468"/>
        <xdr:cNvSpPr/>
      </xdr:nvSpPr>
      <xdr:spPr>
        <a:xfrm>
          <a:off x="13462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62416</xdr:rowOff>
    </xdr:from>
    <xdr:ext cx="762000" cy="259045"/>
    <xdr:sp macro="" textlink="">
      <xdr:nvSpPr>
        <xdr:cNvPr id="470" name="テキスト ボックス 469"/>
        <xdr:cNvSpPr txBox="1"/>
      </xdr:nvSpPr>
      <xdr:spPr>
        <a:xfrm>
          <a:off x="13131800" y="331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静岡県菊川市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47,837
45,346
94.19
18,234,669
17,683,000
522,727
11,435,188
18,646,279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58.1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類似団体平均、全国平均や静岡県平均と比較すると、人件費に係る経常収支比率は低くなって</a:t>
          </a:r>
          <a:r>
            <a:rPr lang="ja-JP" altLang="en-US" sz="1100" b="0" i="0" baseline="0">
              <a:solidFill>
                <a:schemeClr val="dk1"/>
              </a:solidFill>
              <a:effectLst/>
              <a:latin typeface="+mn-lt"/>
              <a:ea typeface="+mn-ea"/>
              <a:cs typeface="+mn-cs"/>
            </a:rPr>
            <a:t>おり、また、</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とほぼ同じ数値となってい</a:t>
          </a:r>
          <a:r>
            <a:rPr lang="ja-JP" altLang="ja-JP" sz="1100" b="0" i="0" baseline="0">
              <a:solidFill>
                <a:schemeClr val="dk1"/>
              </a:solidFill>
              <a:effectLst/>
              <a:latin typeface="+mn-lt"/>
              <a:ea typeface="+mn-ea"/>
              <a:cs typeface="+mn-cs"/>
            </a:rPr>
            <a:t>る。要因としては、類似団体に比べ職員数が少ないことから職員給が抑えられていることや、ゴミ処理やし尿処理などの業務を一部事務組合で行っていること、専門性の高い民生関連業務を委託していることが挙げられる。また、菊川市集中改革プランに基づき、指定管理者制度の導入を推進し、文化会館等の運営や体育館管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を指定管理者に委託していることも要因である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88900</xdr:rowOff>
    </xdr:to>
    <xdr:cxnSp macro="">
      <xdr:nvCxnSpPr>
        <xdr:cNvPr id="66" name="直線コネクタ 65"/>
        <xdr:cNvCxnSpPr/>
      </xdr:nvCxnSpPr>
      <xdr:spPr>
        <a:xfrm>
          <a:off x="3987800" y="62502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36</xdr:row>
      <xdr:rowOff>165100</xdr:rowOff>
    </xdr:to>
    <xdr:cxnSp macro="">
      <xdr:nvCxnSpPr>
        <xdr:cNvPr id="69" name="直線コネクタ 68"/>
        <xdr:cNvCxnSpPr/>
      </xdr:nvCxnSpPr>
      <xdr:spPr>
        <a:xfrm flipV="1">
          <a:off x="3098800" y="625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165100</xdr:rowOff>
    </xdr:to>
    <xdr:cxnSp macro="">
      <xdr:nvCxnSpPr>
        <xdr:cNvPr id="72" name="直線コネクタ 71"/>
        <xdr:cNvCxnSpPr/>
      </xdr:nvCxnSpPr>
      <xdr:spPr>
        <a:xfrm>
          <a:off x="2209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88900</xdr:rowOff>
    </xdr:to>
    <xdr:cxnSp macro="">
      <xdr:nvCxnSpPr>
        <xdr:cNvPr id="75" name="直線コネクタ 74"/>
        <xdr:cNvCxnSpPr/>
      </xdr:nvCxnSpPr>
      <xdr:spPr>
        <a:xfrm>
          <a:off x="1320800" y="623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16328</xdr:rowOff>
    </xdr:from>
    <xdr:to>
      <xdr:col>1</xdr:col>
      <xdr:colOff>676275</xdr:colOff>
      <xdr:row>36</xdr:row>
      <xdr:rowOff>117928</xdr:rowOff>
    </xdr:to>
    <xdr:sp macro="" textlink="">
      <xdr:nvSpPr>
        <xdr:cNvPr id="93" name="円/楕円 92"/>
        <xdr:cNvSpPr/>
      </xdr:nvSpPr>
      <xdr:spPr>
        <a:xfrm>
          <a:off x="1270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128105</xdr:rowOff>
    </xdr:from>
    <xdr:ext cx="762000" cy="259045"/>
    <xdr:sp macro="" textlink="">
      <xdr:nvSpPr>
        <xdr:cNvPr id="94" name="テキスト ボックス 93"/>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物件費に係る経常収支比率は全国や静岡県平均より低いものの、類似団体平均より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ポイント高くなっている。これは、菊川市集中改革プランに基づき、業務の民間委託（指定管理者制度の導入）を推進し、職員人件費等から委託料（物件費）へのシフトが起きているためである。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指定管理制度</a:t>
          </a:r>
          <a:r>
            <a:rPr lang="ja-JP" altLang="en-US" sz="1100" b="0" i="0" baseline="0">
              <a:solidFill>
                <a:schemeClr val="dk1"/>
              </a:solidFill>
              <a:effectLst/>
              <a:latin typeface="+mn-lt"/>
              <a:ea typeface="+mn-ea"/>
              <a:cs typeface="+mn-cs"/>
            </a:rPr>
            <a:t>及び民間委託の推進を図っていく</a:t>
          </a:r>
          <a:r>
            <a:rPr lang="ja-JP" altLang="ja-JP" sz="1100" b="0" i="0" baseline="0">
              <a:solidFill>
                <a:schemeClr val="dk1"/>
              </a:solidFill>
              <a:effectLst/>
              <a:latin typeface="+mn-lt"/>
              <a:ea typeface="+mn-ea"/>
              <a:cs typeface="+mn-cs"/>
            </a:rPr>
            <a:t>ことから、さらなる上昇が見込まれるため、より一層その他経常経費の削減に努めていく。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113393</xdr:rowOff>
    </xdr:to>
    <xdr:cxnSp macro="">
      <xdr:nvCxnSpPr>
        <xdr:cNvPr id="129" name="直線コネクタ 128"/>
        <xdr:cNvCxnSpPr/>
      </xdr:nvCxnSpPr>
      <xdr:spPr>
        <a:xfrm>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69850</xdr:rowOff>
    </xdr:to>
    <xdr:cxnSp macro="">
      <xdr:nvCxnSpPr>
        <xdr:cNvPr id="132" name="直線コネクタ 131"/>
        <xdr:cNvCxnSpPr/>
      </xdr:nvCxnSpPr>
      <xdr:spPr>
        <a:xfrm>
          <a:off x="14782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58964</xdr:rowOff>
    </xdr:to>
    <xdr:cxnSp macro="">
      <xdr:nvCxnSpPr>
        <xdr:cNvPr id="135" name="直線コネクタ 134"/>
        <xdr:cNvCxnSpPr/>
      </xdr:nvCxnSpPr>
      <xdr:spPr>
        <a:xfrm>
          <a:off x="13893800" y="28865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143329</xdr:rowOff>
    </xdr:to>
    <xdr:cxnSp macro="">
      <xdr:nvCxnSpPr>
        <xdr:cNvPr id="138" name="直線コネクタ 137"/>
        <xdr:cNvCxnSpPr/>
      </xdr:nvCxnSpPr>
      <xdr:spPr>
        <a:xfrm>
          <a:off x="13004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51" name="テキスト ボックス 150"/>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8164</xdr:rowOff>
    </xdr:from>
    <xdr:to>
      <xdr:col>21</xdr:col>
      <xdr:colOff>412750</xdr:colOff>
      <xdr:row>17</xdr:row>
      <xdr:rowOff>109764</xdr:rowOff>
    </xdr:to>
    <xdr:sp macro="" textlink="">
      <xdr:nvSpPr>
        <xdr:cNvPr id="152" name="円/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扶助費は</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ポイント減、</a:t>
          </a:r>
          <a:r>
            <a:rPr lang="ja-JP" altLang="ja-JP" sz="1100" b="0" i="0" baseline="0">
              <a:solidFill>
                <a:schemeClr val="dk1"/>
              </a:solidFill>
              <a:effectLst/>
              <a:latin typeface="+mn-lt"/>
              <a:ea typeface="+mn-ea"/>
              <a:cs typeface="+mn-cs"/>
            </a:rPr>
            <a:t>全国平均より</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ポイント低い値となっているが、類似団体平均より0.</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ポイント高</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。要因としては、生活保護被保護者の減等により生活保護費が</a:t>
          </a:r>
          <a:r>
            <a:rPr lang="ja-JP" altLang="en-US" sz="1100" b="0" i="0" baseline="0">
              <a:solidFill>
                <a:schemeClr val="dk1"/>
              </a:solidFill>
              <a:effectLst/>
              <a:latin typeface="+mn-lt"/>
              <a:ea typeface="+mn-ea"/>
              <a:cs typeface="+mn-cs"/>
            </a:rPr>
            <a:t>減となったが、障害福祉サービスの利用者数の増による介護給付費等の増や児童数の増による保育所運営費の増などがある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今後も、少子高齢化対策や介護制度の普及など社会情勢を反映しての増加が予想されるため、適正な支出となるよう努めていく。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29028</xdr:rowOff>
    </xdr:to>
    <xdr:cxnSp macro="">
      <xdr:nvCxnSpPr>
        <xdr:cNvPr id="192" name="直線コネクタ 191"/>
        <xdr:cNvCxnSpPr/>
      </xdr:nvCxnSpPr>
      <xdr:spPr>
        <a:xfrm flipV="1">
          <a:off x="3987800" y="9597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5" name="直線コネクタ 194"/>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12700</xdr:rowOff>
    </xdr:to>
    <xdr:cxnSp macro="">
      <xdr:nvCxnSpPr>
        <xdr:cNvPr id="198" name="直線コネクタ 197"/>
        <xdr:cNvCxnSpPr/>
      </xdr:nvCxnSpPr>
      <xdr:spPr>
        <a:xfrm>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201" name="直線コネクタ 200"/>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1" name="円/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12"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3" name="円/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14" name="テキスト ボックス 213"/>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5" name="円/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8" name="テキスト ボックス 217"/>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9" name="円/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下回っているのは、菊川市の高齢化率が低いため、国民健康保険事業会計、後期高齢者医療事業会計や介護保険事業会計への繰出金が少ないことなどが挙げられる。しかし、これら特別会計への繰出額は増加傾向にある（前年度比</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百万円増）ことから、医療費削減のための予防事業に取り組むなど、普通会計の負担額を減らしていくよう努めていく。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168910</xdr:rowOff>
    </xdr:to>
    <xdr:cxnSp macro="">
      <xdr:nvCxnSpPr>
        <xdr:cNvPr id="253" name="直線コネクタ 252"/>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55</xdr:row>
      <xdr:rowOff>161290</xdr:rowOff>
    </xdr:to>
    <xdr:cxnSp macro="">
      <xdr:nvCxnSpPr>
        <xdr:cNvPr id="256" name="直線コネクタ 255"/>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161290</xdr:rowOff>
    </xdr:to>
    <xdr:cxnSp macro="">
      <xdr:nvCxnSpPr>
        <xdr:cNvPr id="259" name="直線コネクタ 258"/>
        <xdr:cNvCxnSpPr/>
      </xdr:nvCxnSpPr>
      <xdr:spPr>
        <a:xfrm>
          <a:off x="13893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107950</xdr:rowOff>
    </xdr:to>
    <xdr:cxnSp macro="">
      <xdr:nvCxnSpPr>
        <xdr:cNvPr id="262" name="直線コネクタ 261"/>
        <xdr:cNvCxnSpPr/>
      </xdr:nvCxnSpPr>
      <xdr:spPr>
        <a:xfrm>
          <a:off x="13004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2" name="円/楕円 27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3"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4" name="円/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6" name="円/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8" name="円/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9" name="テキスト ボックス 27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ポイント、全国平均から</a:t>
          </a:r>
          <a:r>
            <a:rPr lang="en-US" altLang="ja-JP" sz="1100" b="0" i="0" baseline="0">
              <a:solidFill>
                <a:schemeClr val="dk1"/>
              </a:solidFill>
              <a:effectLst/>
              <a:latin typeface="+mn-lt"/>
              <a:ea typeface="+mn-ea"/>
              <a:cs typeface="+mn-cs"/>
            </a:rPr>
            <a:t>5.1</a:t>
          </a:r>
          <a:r>
            <a:rPr lang="ja-JP" altLang="ja-JP" sz="1100" b="0" i="0" baseline="0">
              <a:solidFill>
                <a:schemeClr val="dk1"/>
              </a:solidFill>
              <a:effectLst/>
              <a:latin typeface="+mn-lt"/>
              <a:ea typeface="+mn-ea"/>
              <a:cs typeface="+mn-cs"/>
            </a:rPr>
            <a:t>ポイントと大きく上回っている。これは、民生、衛生などの分野において加入する一部事務組合への負担金や病院事業会計への繰出金が多額になっているためである。</a:t>
          </a:r>
          <a:r>
            <a:rPr lang="ja-JP" altLang="ja-JP" sz="1100" b="0" i="0" baseline="0">
              <a:solidFill>
                <a:sysClr val="windowText" lastClr="000000"/>
              </a:solidFill>
              <a:effectLst/>
              <a:latin typeface="+mn-lt"/>
              <a:ea typeface="+mn-ea"/>
              <a:cs typeface="+mn-cs"/>
            </a:rPr>
            <a:t>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、病院への建設に係る繰出金の計上区分を変更したことにより▲</a:t>
          </a:r>
          <a:r>
            <a:rPr lang="en-US" altLang="ja-JP" sz="1100" b="0" i="0" baseline="0">
              <a:solidFill>
                <a:sysClr val="windowText" lastClr="000000"/>
              </a:solidFill>
              <a:effectLst/>
              <a:latin typeface="+mn-lt"/>
              <a:ea typeface="+mn-ea"/>
              <a:cs typeface="+mn-cs"/>
            </a:rPr>
            <a:t>212</a:t>
          </a:r>
          <a:r>
            <a:rPr lang="ja-JP" altLang="en-US" sz="1100" b="0" i="0" baseline="0">
              <a:solidFill>
                <a:sysClr val="windowText" lastClr="000000"/>
              </a:solidFill>
              <a:effectLst/>
              <a:latin typeface="+mn-lt"/>
              <a:ea typeface="+mn-ea"/>
              <a:cs typeface="+mn-cs"/>
            </a:rPr>
            <a:t>百万円（▲</a:t>
          </a:r>
          <a:r>
            <a:rPr lang="en-US" altLang="ja-JP" sz="1100" b="0" i="0" baseline="0">
              <a:solidFill>
                <a:sysClr val="windowText" lastClr="000000"/>
              </a:solidFill>
              <a:effectLst/>
              <a:latin typeface="+mn-lt"/>
              <a:ea typeface="+mn-ea"/>
              <a:cs typeface="+mn-cs"/>
            </a:rPr>
            <a:t>24.4</a:t>
          </a:r>
          <a:r>
            <a:rPr lang="ja-JP" altLang="en-US" sz="1100" b="0" i="0" baseline="0">
              <a:solidFill>
                <a:sysClr val="windowText" lastClr="000000"/>
              </a:solidFill>
              <a:effectLst/>
              <a:latin typeface="+mn-lt"/>
              <a:ea typeface="+mn-ea"/>
              <a:cs typeface="+mn-cs"/>
            </a:rPr>
            <a:t>％）となったことなどが主な減少要因となった。近年と比較し繰出金額自体の大きな増減はないため</a:t>
          </a:r>
          <a:r>
            <a:rPr lang="ja-JP" altLang="ja-JP" sz="1100" b="0" i="0" baseline="0">
              <a:solidFill>
                <a:schemeClr val="dk1"/>
              </a:solidFill>
              <a:effectLst/>
              <a:latin typeface="+mn-lt"/>
              <a:ea typeface="+mn-ea"/>
              <a:cs typeface="+mn-cs"/>
            </a:rPr>
            <a:t>今後も病院事業の健全化に取り組むとともに、各種補助金については、菊川市集中改革プランによる取り組みを通じて見直しを行い、適正化を図っていく。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85090</xdr:rowOff>
    </xdr:from>
    <xdr:to>
      <xdr:col>24</xdr:col>
      <xdr:colOff>31750</xdr:colOff>
      <xdr:row>38</xdr:row>
      <xdr:rowOff>20320</xdr:rowOff>
    </xdr:to>
    <xdr:cxnSp macro="">
      <xdr:nvCxnSpPr>
        <xdr:cNvPr id="314" name="直線コネクタ 313"/>
        <xdr:cNvCxnSpPr/>
      </xdr:nvCxnSpPr>
      <xdr:spPr>
        <a:xfrm flipV="1">
          <a:off x="15671800" y="6428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130810</xdr:rowOff>
    </xdr:from>
    <xdr:to>
      <xdr:col>22</xdr:col>
      <xdr:colOff>565150</xdr:colOff>
      <xdr:row>38</xdr:row>
      <xdr:rowOff>20320</xdr:rowOff>
    </xdr:to>
    <xdr:cxnSp macro="">
      <xdr:nvCxnSpPr>
        <xdr:cNvPr id="317" name="直線コネクタ 316"/>
        <xdr:cNvCxnSpPr/>
      </xdr:nvCxnSpPr>
      <xdr:spPr>
        <a:xfrm>
          <a:off x="14782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130810</xdr:rowOff>
    </xdr:to>
    <xdr:cxnSp macro="">
      <xdr:nvCxnSpPr>
        <xdr:cNvPr id="320" name="直線コネクタ 319"/>
        <xdr:cNvCxnSpPr/>
      </xdr:nvCxnSpPr>
      <xdr:spPr>
        <a:xfrm>
          <a:off x="13893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73660</xdr:rowOff>
    </xdr:from>
    <xdr:to>
      <xdr:col>20</xdr:col>
      <xdr:colOff>158750</xdr:colOff>
      <xdr:row>37</xdr:row>
      <xdr:rowOff>69850</xdr:rowOff>
    </xdr:to>
    <xdr:cxnSp macro="">
      <xdr:nvCxnSpPr>
        <xdr:cNvPr id="323" name="直線コネクタ 322"/>
        <xdr:cNvCxnSpPr/>
      </xdr:nvCxnSpPr>
      <xdr:spPr>
        <a:xfrm>
          <a:off x="13004800" y="624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34290</xdr:rowOff>
    </xdr:from>
    <xdr:to>
      <xdr:col>24</xdr:col>
      <xdr:colOff>82550</xdr:colOff>
      <xdr:row>37</xdr:row>
      <xdr:rowOff>135890</xdr:rowOff>
    </xdr:to>
    <xdr:sp macro="" textlink="">
      <xdr:nvSpPr>
        <xdr:cNvPr id="333" name="円/楕円 332"/>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6367</xdr:rowOff>
    </xdr:from>
    <xdr:ext cx="762000" cy="259045"/>
    <xdr:sp macro="" textlink="">
      <xdr:nvSpPr>
        <xdr:cNvPr id="334"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140970</xdr:rowOff>
    </xdr:from>
    <xdr:to>
      <xdr:col>22</xdr:col>
      <xdr:colOff>615950</xdr:colOff>
      <xdr:row>38</xdr:row>
      <xdr:rowOff>71120</xdr:rowOff>
    </xdr:to>
    <xdr:sp macro="" textlink="">
      <xdr:nvSpPr>
        <xdr:cNvPr id="335" name="円/楕円 334"/>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55897</xdr:rowOff>
    </xdr:from>
    <xdr:ext cx="736600" cy="259045"/>
    <xdr:sp macro="" textlink="">
      <xdr:nvSpPr>
        <xdr:cNvPr id="336" name="テキスト ボックス 335"/>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80010</xdr:rowOff>
    </xdr:from>
    <xdr:to>
      <xdr:col>21</xdr:col>
      <xdr:colOff>412750</xdr:colOff>
      <xdr:row>38</xdr:row>
      <xdr:rowOff>10160</xdr:rowOff>
    </xdr:to>
    <xdr:sp macro="" textlink="">
      <xdr:nvSpPr>
        <xdr:cNvPr id="337" name="円/楕円 336"/>
        <xdr:cNvSpPr/>
      </xdr:nvSpPr>
      <xdr:spPr>
        <a:xfrm>
          <a:off x="14732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166387</xdr:rowOff>
    </xdr:from>
    <xdr:ext cx="762000" cy="259045"/>
    <xdr:sp macro="" textlink="">
      <xdr:nvSpPr>
        <xdr:cNvPr id="338" name="テキスト ボックス 337"/>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9" name="円/楕円 338"/>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40" name="テキスト ボックス 339"/>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41" name="円/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109237</xdr:rowOff>
    </xdr:from>
    <xdr:ext cx="762000" cy="259045"/>
    <xdr:sp macro="" textlink="">
      <xdr:nvSpPr>
        <xdr:cNvPr id="342" name="テキスト ボックス 341"/>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負担適正化計画に基づき、19年度から22年度にかけて、10億1,313万円の繰上償還を実施し、市債の借入額を返済元金以内に抑えた結果、類似団体を下回る結果となっている。市債残高は減少しているが、合併特例債等の償還が開始し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年以降上昇傾向にある。今後も</a:t>
          </a:r>
          <a:r>
            <a:rPr lang="ja-JP" altLang="en-US" sz="1100" b="0" i="0" baseline="0">
              <a:solidFill>
                <a:schemeClr val="dk1"/>
              </a:solidFill>
              <a:effectLst/>
              <a:latin typeface="+mn-lt"/>
              <a:ea typeface="+mn-ea"/>
              <a:cs typeface="+mn-cs"/>
            </a:rPr>
            <a:t>庁舎東館建設事業（</a:t>
          </a:r>
          <a:r>
            <a:rPr lang="ja-JP" altLang="ja-JP" sz="1100" b="0" i="0" baseline="0">
              <a:solidFill>
                <a:schemeClr val="dk1"/>
              </a:solidFill>
              <a:effectLst/>
              <a:latin typeface="+mn-lt"/>
              <a:ea typeface="+mn-ea"/>
              <a:cs typeface="+mn-cs"/>
            </a:rPr>
            <a:t>合併特例債</a:t>
          </a:r>
          <a:r>
            <a:rPr lang="ja-JP" altLang="en-US" sz="1100" b="0" i="0" baseline="0">
              <a:solidFill>
                <a:schemeClr val="dk1"/>
              </a:solidFill>
              <a:effectLst/>
              <a:latin typeface="+mn-lt"/>
              <a:ea typeface="+mn-ea"/>
              <a:cs typeface="+mn-cs"/>
            </a:rPr>
            <a:t>充当）や国営土地改良事業負担金（公共事業等債充当）など</a:t>
          </a:r>
          <a:r>
            <a:rPr lang="ja-JP" altLang="ja-JP" sz="1100" b="0" i="0" baseline="0">
              <a:solidFill>
                <a:schemeClr val="dk1"/>
              </a:solidFill>
              <a:effectLst/>
              <a:latin typeface="+mn-lt"/>
              <a:ea typeface="+mn-ea"/>
              <a:cs typeface="+mn-cs"/>
            </a:rPr>
            <a:t>建設事業の事業量の増加や、老朽化に伴う施設改修事業の発生等により借入額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すること</a:t>
          </a:r>
          <a:r>
            <a:rPr lang="ja-JP" altLang="ja-JP" sz="1100" b="0" i="0" baseline="0">
              <a:solidFill>
                <a:schemeClr val="dk1"/>
              </a:solidFill>
              <a:effectLst/>
              <a:latin typeface="+mn-lt"/>
              <a:ea typeface="+mn-ea"/>
              <a:cs typeface="+mn-cs"/>
            </a:rPr>
            <a:t>から公債費が増えることが見込まれるが、公共施設等の管理計画の策定や市債の借入額の抑制などにより、公債費負担の適正化をはかっていく。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58420</xdr:rowOff>
    </xdr:to>
    <xdr:cxnSp macro="">
      <xdr:nvCxnSpPr>
        <xdr:cNvPr id="372" name="直線コネクタ 371"/>
        <xdr:cNvCxnSpPr/>
      </xdr:nvCxnSpPr>
      <xdr:spPr>
        <a:xfrm flipV="1">
          <a:off x="3987800" y="13381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58420</xdr:rowOff>
    </xdr:to>
    <xdr:cxnSp macro="">
      <xdr:nvCxnSpPr>
        <xdr:cNvPr id="375" name="直線コネクタ 374"/>
        <xdr:cNvCxnSpPr/>
      </xdr:nvCxnSpPr>
      <xdr:spPr>
        <a:xfrm>
          <a:off x="3098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40132</xdr:rowOff>
    </xdr:to>
    <xdr:cxnSp macro="">
      <xdr:nvCxnSpPr>
        <xdr:cNvPr id="378" name="直線コネクタ 377"/>
        <xdr:cNvCxnSpPr/>
      </xdr:nvCxnSpPr>
      <xdr:spPr>
        <a:xfrm>
          <a:off x="2209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26415</xdr:rowOff>
    </xdr:to>
    <xdr:cxnSp macro="">
      <xdr:nvCxnSpPr>
        <xdr:cNvPr id="381" name="直線コネクタ 380"/>
        <xdr:cNvCxnSpPr/>
      </xdr:nvCxnSpPr>
      <xdr:spPr>
        <a:xfrm>
          <a:off x="1320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1" name="円/楕円 390"/>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92"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3" name="円/楕円 392"/>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119397</xdr:rowOff>
    </xdr:from>
    <xdr:ext cx="736600" cy="259045"/>
    <xdr:sp macro="" textlink="">
      <xdr:nvSpPr>
        <xdr:cNvPr id="394" name="テキスト ボックス 393"/>
        <xdr:cNvSpPr txBox="1"/>
      </xdr:nvSpPr>
      <xdr:spPr>
        <a:xfrm>
          <a:off x="3606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5" name="円/楕円 394"/>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96" name="テキスト ボックス 39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7" name="円/楕円 396"/>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98" name="テキスト ボックス 397"/>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9" name="円/楕円 398"/>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400" name="テキスト ボックス 39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ポイント下回りほぼ同水準</a:t>
          </a:r>
          <a:r>
            <a:rPr lang="ja-JP" altLang="ja-JP" sz="1100" b="0" i="0" baseline="0">
              <a:solidFill>
                <a:schemeClr val="dk1"/>
              </a:solidFill>
              <a:effectLst/>
              <a:latin typeface="+mn-lt"/>
              <a:ea typeface="+mn-ea"/>
              <a:cs typeface="+mn-cs"/>
            </a:rPr>
            <a:t>。公債費以外の経常経費</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特に補助費等の病院事業繰出金が、経常収支比率を上げる要因となっている。今後も病院事業の健全化に取り組むとともに、各種補助金については、菊川市集中改革プランによる取り組みを通じて見直しを行い、適正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50800</xdr:rowOff>
    </xdr:from>
    <xdr:to>
      <xdr:col>24</xdr:col>
      <xdr:colOff>31750</xdr:colOff>
      <xdr:row>77</xdr:row>
      <xdr:rowOff>88900</xdr:rowOff>
    </xdr:to>
    <xdr:cxnSp macro="">
      <xdr:nvCxnSpPr>
        <xdr:cNvPr id="433" name="直線コネクタ 432"/>
        <xdr:cNvCxnSpPr/>
      </xdr:nvCxnSpPr>
      <xdr:spPr>
        <a:xfrm flipV="1">
          <a:off x="15671800" y="1325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88900</xdr:rowOff>
    </xdr:to>
    <xdr:cxnSp macro="">
      <xdr:nvCxnSpPr>
        <xdr:cNvPr id="436" name="直線コネクタ 435"/>
        <xdr:cNvCxnSpPr/>
      </xdr:nvCxnSpPr>
      <xdr:spPr>
        <a:xfrm>
          <a:off x="14782800" y="13282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77</xdr:row>
      <xdr:rowOff>81280</xdr:rowOff>
    </xdr:to>
    <xdr:cxnSp macro="">
      <xdr:nvCxnSpPr>
        <xdr:cNvPr id="439" name="直線コネクタ 438"/>
        <xdr:cNvCxnSpPr/>
      </xdr:nvCxnSpPr>
      <xdr:spPr>
        <a:xfrm>
          <a:off x="13893800" y="1314196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130810</xdr:rowOff>
    </xdr:from>
    <xdr:to>
      <xdr:col>20</xdr:col>
      <xdr:colOff>158750</xdr:colOff>
      <xdr:row>76</xdr:row>
      <xdr:rowOff>111761</xdr:rowOff>
    </xdr:to>
    <xdr:cxnSp macro="">
      <xdr:nvCxnSpPr>
        <xdr:cNvPr id="442" name="直線コネクタ 441"/>
        <xdr:cNvCxnSpPr/>
      </xdr:nvCxnSpPr>
      <xdr:spPr>
        <a:xfrm>
          <a:off x="13004800" y="12989560"/>
          <a:ext cx="8890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52" name="円/楕円 451"/>
        <xdr:cNvSpPr/>
      </xdr:nvSpPr>
      <xdr:spPr>
        <a:xfrm>
          <a:off x="16459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16527</xdr:rowOff>
    </xdr:from>
    <xdr:ext cx="762000" cy="259045"/>
    <xdr:sp macro="" textlink="">
      <xdr:nvSpPr>
        <xdr:cNvPr id="453" name="公債費以外該当値テキスト"/>
        <xdr:cNvSpPr txBox="1"/>
      </xdr:nvSpPr>
      <xdr:spPr>
        <a:xfrm>
          <a:off x="165989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54" name="円/楕円 453"/>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55" name="テキスト ボックス 454"/>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6" name="円/楕円 455"/>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7" name="テキスト ボックス 456"/>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8" name="円/楕円 457"/>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59" name="テキスト ボックス 458"/>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60" name="円/楕円 45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61" name="テキスト ボックス 460"/>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静岡県菊川市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107188</xdr:rowOff>
    </xdr:from>
    <xdr:to>
      <xdr:col>4</xdr:col>
      <xdr:colOff>1117600</xdr:colOff>
      <xdr:row>18</xdr:row>
      <xdr:rowOff>149993</xdr:rowOff>
    </xdr:to>
    <xdr:cxnSp macro="">
      <xdr:nvCxnSpPr>
        <xdr:cNvPr id="54" name="直線コネクタ 53"/>
        <xdr:cNvCxnSpPr/>
      </xdr:nvCxnSpPr>
      <xdr:spPr bwMode="auto">
        <a:xfrm flipV="1">
          <a:off x="5003800" y="3240913"/>
          <a:ext cx="647700" cy="42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131934</xdr:rowOff>
    </xdr:from>
    <xdr:to>
      <xdr:col>4</xdr:col>
      <xdr:colOff>469900</xdr:colOff>
      <xdr:row>18</xdr:row>
      <xdr:rowOff>149993</xdr:rowOff>
    </xdr:to>
    <xdr:cxnSp macro="">
      <xdr:nvCxnSpPr>
        <xdr:cNvPr id="57" name="直線コネクタ 56"/>
        <xdr:cNvCxnSpPr/>
      </xdr:nvCxnSpPr>
      <xdr:spPr bwMode="auto">
        <a:xfrm>
          <a:off x="4305300" y="3265659"/>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63754</xdr:rowOff>
    </xdr:from>
    <xdr:to>
      <xdr:col>3</xdr:col>
      <xdr:colOff>904875</xdr:colOff>
      <xdr:row>18</xdr:row>
      <xdr:rowOff>131934</xdr:rowOff>
    </xdr:to>
    <xdr:cxnSp macro="">
      <xdr:nvCxnSpPr>
        <xdr:cNvPr id="60" name="直線コネクタ 59"/>
        <xdr:cNvCxnSpPr/>
      </xdr:nvCxnSpPr>
      <xdr:spPr bwMode="auto">
        <a:xfrm>
          <a:off x="3606800" y="3197479"/>
          <a:ext cx="698500" cy="68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63754</xdr:rowOff>
    </xdr:from>
    <xdr:to>
      <xdr:col>3</xdr:col>
      <xdr:colOff>206375</xdr:colOff>
      <xdr:row>18</xdr:row>
      <xdr:rowOff>104273</xdr:rowOff>
    </xdr:to>
    <xdr:cxnSp macro="">
      <xdr:nvCxnSpPr>
        <xdr:cNvPr id="63" name="直線コネクタ 62"/>
        <xdr:cNvCxnSpPr/>
      </xdr:nvCxnSpPr>
      <xdr:spPr bwMode="auto">
        <a:xfrm flipV="1">
          <a:off x="2908300" y="3197479"/>
          <a:ext cx="698500" cy="40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56388</xdr:rowOff>
    </xdr:from>
    <xdr:to>
      <xdr:col>5</xdr:col>
      <xdr:colOff>34925</xdr:colOff>
      <xdr:row>18</xdr:row>
      <xdr:rowOff>157988</xdr:rowOff>
    </xdr:to>
    <xdr:sp macro="" textlink="">
      <xdr:nvSpPr>
        <xdr:cNvPr id="73" name="円/楕円 72"/>
        <xdr:cNvSpPr/>
      </xdr:nvSpPr>
      <xdr:spPr bwMode="auto">
        <a:xfrm>
          <a:off x="5600700" y="319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28465</xdr:rowOff>
    </xdr:from>
    <xdr:ext cx="762000" cy="259045"/>
    <xdr:sp macro="" textlink="">
      <xdr:nvSpPr>
        <xdr:cNvPr id="74" name="人口1人当たり決算額の推移該当値テキスト130"/>
        <xdr:cNvSpPr txBox="1"/>
      </xdr:nvSpPr>
      <xdr:spPr>
        <a:xfrm>
          <a:off x="5740400" y="316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99193</xdr:rowOff>
    </xdr:from>
    <xdr:to>
      <xdr:col>4</xdr:col>
      <xdr:colOff>520700</xdr:colOff>
      <xdr:row>19</xdr:row>
      <xdr:rowOff>29343</xdr:rowOff>
    </xdr:to>
    <xdr:sp macro="" textlink="">
      <xdr:nvSpPr>
        <xdr:cNvPr id="75" name="円/楕円 74"/>
        <xdr:cNvSpPr/>
      </xdr:nvSpPr>
      <xdr:spPr bwMode="auto">
        <a:xfrm>
          <a:off x="4953000" y="323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14120</xdr:rowOff>
    </xdr:from>
    <xdr:ext cx="736600" cy="259045"/>
    <xdr:sp macro="" textlink="">
      <xdr:nvSpPr>
        <xdr:cNvPr id="76" name="テキスト ボックス 75"/>
        <xdr:cNvSpPr txBox="1"/>
      </xdr:nvSpPr>
      <xdr:spPr>
        <a:xfrm>
          <a:off x="4622800" y="331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81134</xdr:rowOff>
    </xdr:from>
    <xdr:to>
      <xdr:col>3</xdr:col>
      <xdr:colOff>955675</xdr:colOff>
      <xdr:row>19</xdr:row>
      <xdr:rowOff>11284</xdr:rowOff>
    </xdr:to>
    <xdr:sp macro="" textlink="">
      <xdr:nvSpPr>
        <xdr:cNvPr id="77" name="円/楕円 76"/>
        <xdr:cNvSpPr/>
      </xdr:nvSpPr>
      <xdr:spPr bwMode="auto">
        <a:xfrm>
          <a:off x="4254500" y="321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167511</xdr:rowOff>
    </xdr:from>
    <xdr:ext cx="762000" cy="259045"/>
    <xdr:sp macro="" textlink="">
      <xdr:nvSpPr>
        <xdr:cNvPr id="78" name="テキスト ボックス 77"/>
        <xdr:cNvSpPr txBox="1"/>
      </xdr:nvSpPr>
      <xdr:spPr>
        <a:xfrm>
          <a:off x="3924300" y="33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12954</xdr:rowOff>
    </xdr:from>
    <xdr:to>
      <xdr:col>3</xdr:col>
      <xdr:colOff>257175</xdr:colOff>
      <xdr:row>18</xdr:row>
      <xdr:rowOff>114554</xdr:rowOff>
    </xdr:to>
    <xdr:sp macro="" textlink="">
      <xdr:nvSpPr>
        <xdr:cNvPr id="79" name="円/楕円 78"/>
        <xdr:cNvSpPr/>
      </xdr:nvSpPr>
      <xdr:spPr bwMode="auto">
        <a:xfrm>
          <a:off x="3556000" y="314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99331</xdr:rowOff>
    </xdr:from>
    <xdr:ext cx="762000" cy="259045"/>
    <xdr:sp macro="" textlink="">
      <xdr:nvSpPr>
        <xdr:cNvPr id="80" name="テキスト ボックス 79"/>
        <xdr:cNvSpPr txBox="1"/>
      </xdr:nvSpPr>
      <xdr:spPr>
        <a:xfrm>
          <a:off x="3225800" y="32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71,760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53473</xdr:rowOff>
    </xdr:from>
    <xdr:to>
      <xdr:col>2</xdr:col>
      <xdr:colOff>692150</xdr:colOff>
      <xdr:row>18</xdr:row>
      <xdr:rowOff>155073</xdr:rowOff>
    </xdr:to>
    <xdr:sp macro="" textlink="">
      <xdr:nvSpPr>
        <xdr:cNvPr id="81" name="円/楕円 80"/>
        <xdr:cNvSpPr/>
      </xdr:nvSpPr>
      <xdr:spPr bwMode="auto">
        <a:xfrm>
          <a:off x="2857500" y="318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139850</xdr:rowOff>
    </xdr:from>
    <xdr:ext cx="762000" cy="259045"/>
    <xdr:sp macro="" textlink="">
      <xdr:nvSpPr>
        <xdr:cNvPr id="82" name="テキスト ボックス 81"/>
        <xdr:cNvSpPr txBox="1"/>
      </xdr:nvSpPr>
      <xdr:spPr>
        <a:xfrm>
          <a:off x="2527300" y="32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137189</xdr:rowOff>
    </xdr:from>
    <xdr:to>
      <xdr:col>4</xdr:col>
      <xdr:colOff>1117600</xdr:colOff>
      <xdr:row>35</xdr:row>
      <xdr:rowOff>246493</xdr:rowOff>
    </xdr:to>
    <xdr:cxnSp macro="">
      <xdr:nvCxnSpPr>
        <xdr:cNvPr id="118" name="直線コネクタ 117"/>
        <xdr:cNvCxnSpPr/>
      </xdr:nvCxnSpPr>
      <xdr:spPr bwMode="auto">
        <a:xfrm>
          <a:off x="5003800" y="6747539"/>
          <a:ext cx="647700" cy="10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111161</xdr:rowOff>
    </xdr:from>
    <xdr:to>
      <xdr:col>4</xdr:col>
      <xdr:colOff>469900</xdr:colOff>
      <xdr:row>35</xdr:row>
      <xdr:rowOff>137189</xdr:rowOff>
    </xdr:to>
    <xdr:cxnSp macro="">
      <xdr:nvCxnSpPr>
        <xdr:cNvPr id="121" name="直線コネクタ 120"/>
        <xdr:cNvCxnSpPr/>
      </xdr:nvCxnSpPr>
      <xdr:spPr bwMode="auto">
        <a:xfrm>
          <a:off x="4305300" y="6721511"/>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250738</xdr:rowOff>
    </xdr:from>
    <xdr:to>
      <xdr:col>3</xdr:col>
      <xdr:colOff>904875</xdr:colOff>
      <xdr:row>35</xdr:row>
      <xdr:rowOff>111161</xdr:rowOff>
    </xdr:to>
    <xdr:cxnSp macro="">
      <xdr:nvCxnSpPr>
        <xdr:cNvPr id="124" name="直線コネクタ 123"/>
        <xdr:cNvCxnSpPr/>
      </xdr:nvCxnSpPr>
      <xdr:spPr bwMode="auto">
        <a:xfrm>
          <a:off x="3606800" y="6518188"/>
          <a:ext cx="698500" cy="20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222947</xdr:rowOff>
    </xdr:from>
    <xdr:to>
      <xdr:col>3</xdr:col>
      <xdr:colOff>206375</xdr:colOff>
      <xdr:row>34</xdr:row>
      <xdr:rowOff>250738</xdr:rowOff>
    </xdr:to>
    <xdr:cxnSp macro="">
      <xdr:nvCxnSpPr>
        <xdr:cNvPr id="127" name="直線コネクタ 126"/>
        <xdr:cNvCxnSpPr/>
      </xdr:nvCxnSpPr>
      <xdr:spPr bwMode="auto">
        <a:xfrm>
          <a:off x="2908300" y="6490397"/>
          <a:ext cx="698500" cy="2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195693</xdr:rowOff>
    </xdr:from>
    <xdr:to>
      <xdr:col>5</xdr:col>
      <xdr:colOff>34925</xdr:colOff>
      <xdr:row>35</xdr:row>
      <xdr:rowOff>297293</xdr:rowOff>
    </xdr:to>
    <xdr:sp macro="" textlink="">
      <xdr:nvSpPr>
        <xdr:cNvPr id="137" name="円/楕円 136"/>
        <xdr:cNvSpPr/>
      </xdr:nvSpPr>
      <xdr:spPr bwMode="auto">
        <a:xfrm>
          <a:off x="5600700" y="6806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167770</xdr:rowOff>
    </xdr:from>
    <xdr:ext cx="762000" cy="259045"/>
    <xdr:sp macro="" textlink="">
      <xdr:nvSpPr>
        <xdr:cNvPr id="138" name="人口1人当たり決算額の推移該当値テキスト445"/>
        <xdr:cNvSpPr txBox="1"/>
      </xdr:nvSpPr>
      <xdr:spPr>
        <a:xfrm>
          <a:off x="5740400" y="67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86389</xdr:rowOff>
    </xdr:from>
    <xdr:to>
      <xdr:col>4</xdr:col>
      <xdr:colOff>520700</xdr:colOff>
      <xdr:row>35</xdr:row>
      <xdr:rowOff>187989</xdr:rowOff>
    </xdr:to>
    <xdr:sp macro="" textlink="">
      <xdr:nvSpPr>
        <xdr:cNvPr id="139" name="円/楕円 138"/>
        <xdr:cNvSpPr/>
      </xdr:nvSpPr>
      <xdr:spPr bwMode="auto">
        <a:xfrm>
          <a:off x="4953000" y="669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172766</xdr:rowOff>
    </xdr:from>
    <xdr:ext cx="736600" cy="259045"/>
    <xdr:sp macro="" textlink="">
      <xdr:nvSpPr>
        <xdr:cNvPr id="140" name="テキスト ボックス 139"/>
        <xdr:cNvSpPr txBox="1"/>
      </xdr:nvSpPr>
      <xdr:spPr>
        <a:xfrm>
          <a:off x="4622800" y="678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60361</xdr:rowOff>
    </xdr:from>
    <xdr:to>
      <xdr:col>3</xdr:col>
      <xdr:colOff>955675</xdr:colOff>
      <xdr:row>35</xdr:row>
      <xdr:rowOff>161961</xdr:rowOff>
    </xdr:to>
    <xdr:sp macro="" textlink="">
      <xdr:nvSpPr>
        <xdr:cNvPr id="141" name="円/楕円 140"/>
        <xdr:cNvSpPr/>
      </xdr:nvSpPr>
      <xdr:spPr bwMode="auto">
        <a:xfrm>
          <a:off x="4254500" y="667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146738</xdr:rowOff>
    </xdr:from>
    <xdr:ext cx="762000" cy="259045"/>
    <xdr:sp macro="" textlink="">
      <xdr:nvSpPr>
        <xdr:cNvPr id="142" name="テキスト ボックス 141"/>
        <xdr:cNvSpPr txBox="1"/>
      </xdr:nvSpPr>
      <xdr:spPr>
        <a:xfrm>
          <a:off x="3924300" y="675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199938</xdr:rowOff>
    </xdr:from>
    <xdr:to>
      <xdr:col>3</xdr:col>
      <xdr:colOff>257175</xdr:colOff>
      <xdr:row>34</xdr:row>
      <xdr:rowOff>301538</xdr:rowOff>
    </xdr:to>
    <xdr:sp macro="" textlink="">
      <xdr:nvSpPr>
        <xdr:cNvPr id="143" name="円/楕円 142"/>
        <xdr:cNvSpPr/>
      </xdr:nvSpPr>
      <xdr:spPr bwMode="auto">
        <a:xfrm>
          <a:off x="3556000" y="646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311715</xdr:rowOff>
    </xdr:from>
    <xdr:ext cx="762000" cy="259045"/>
    <xdr:sp macro="" textlink="">
      <xdr:nvSpPr>
        <xdr:cNvPr id="144" name="テキスト ボックス 143"/>
        <xdr:cNvSpPr txBox="1"/>
      </xdr:nvSpPr>
      <xdr:spPr>
        <a:xfrm>
          <a:off x="3225800" y="623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172147</xdr:rowOff>
    </xdr:from>
    <xdr:to>
      <xdr:col>2</xdr:col>
      <xdr:colOff>692150</xdr:colOff>
      <xdr:row>34</xdr:row>
      <xdr:rowOff>273747</xdr:rowOff>
    </xdr:to>
    <xdr:sp macro="" textlink="">
      <xdr:nvSpPr>
        <xdr:cNvPr id="145" name="円/楕円 144"/>
        <xdr:cNvSpPr/>
      </xdr:nvSpPr>
      <xdr:spPr bwMode="auto">
        <a:xfrm>
          <a:off x="2857500" y="643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258524</xdr:rowOff>
    </xdr:from>
    <xdr:ext cx="762000" cy="259045"/>
    <xdr:sp macro="" textlink="">
      <xdr:nvSpPr>
        <xdr:cNvPr id="146" name="テキスト ボックス 145"/>
        <xdr:cNvSpPr txBox="1"/>
      </xdr:nvSpPr>
      <xdr:spPr>
        <a:xfrm>
          <a:off x="2527300" y="652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　財政調整基金残高は、</a:t>
          </a:r>
          <a:r>
            <a:rPr lang="en-US" altLang="ja-JP" sz="1000" b="0" i="0" baseline="0">
              <a:solidFill>
                <a:schemeClr val="dk1"/>
              </a:solidFill>
              <a:effectLst/>
              <a:latin typeface="+mn-lt"/>
              <a:ea typeface="+mn-ea"/>
              <a:cs typeface="+mn-cs"/>
            </a:rPr>
            <a:t>20</a:t>
          </a:r>
          <a:r>
            <a:rPr lang="ja-JP" altLang="ja-JP" sz="1000" b="0" i="0" baseline="0">
              <a:solidFill>
                <a:schemeClr val="dk1"/>
              </a:solidFill>
              <a:effectLst/>
              <a:latin typeface="+mn-lt"/>
              <a:ea typeface="+mn-ea"/>
              <a:cs typeface="+mn-cs"/>
            </a:rPr>
            <a:t>億円前後を推移している。</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、23年度では、普通交付税が増額となったことから基金繰入金が不要となり、決算積み立てにより基金残高が増となった。</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年度以降、税収等歳入の減や社会保障経費・普通建設事業費の増により基金繰入金が増加し、</a:t>
          </a:r>
          <a:r>
            <a:rPr lang="ja-JP" altLang="en-US" sz="1000" b="0" i="0" baseline="0">
              <a:solidFill>
                <a:schemeClr val="dk1"/>
              </a:solidFill>
              <a:effectLst/>
              <a:latin typeface="+mn-lt"/>
              <a:ea typeface="+mn-ea"/>
              <a:cs typeface="+mn-cs"/>
            </a:rPr>
            <a:t>財政調整基金</a:t>
          </a:r>
          <a:r>
            <a:rPr lang="ja-JP" altLang="ja-JP" sz="1000" b="0" i="0" baseline="0">
              <a:solidFill>
                <a:schemeClr val="dk1"/>
              </a:solidFill>
              <a:effectLst/>
              <a:latin typeface="+mn-lt"/>
              <a:ea typeface="+mn-ea"/>
              <a:cs typeface="+mn-cs"/>
            </a:rPr>
            <a:t>残高は減少傾向にある。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実質収支では、20年度から</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年度では５％前後を推移しているが、</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年度は税収等</a:t>
          </a:r>
          <a:r>
            <a:rPr lang="ja-JP" altLang="en-US" sz="1000" b="0" i="0" baseline="0">
              <a:solidFill>
                <a:schemeClr val="dk1"/>
              </a:solidFill>
              <a:effectLst/>
              <a:latin typeface="+mn-lt"/>
              <a:ea typeface="+mn-ea"/>
              <a:cs typeface="+mn-cs"/>
            </a:rPr>
            <a:t>による</a:t>
          </a:r>
          <a:r>
            <a:rPr lang="ja-JP" altLang="ja-JP" sz="1000" b="0" i="0" baseline="0">
              <a:solidFill>
                <a:schemeClr val="dk1"/>
              </a:solidFill>
              <a:effectLst/>
              <a:latin typeface="+mn-lt"/>
              <a:ea typeface="+mn-ea"/>
              <a:cs typeface="+mn-cs"/>
            </a:rPr>
            <a:t>歳入</a:t>
          </a:r>
          <a:r>
            <a:rPr lang="ja-JP" altLang="en-US" sz="1000" b="0" i="0" baseline="0">
              <a:solidFill>
                <a:schemeClr val="dk1"/>
              </a:solidFill>
              <a:effectLst/>
              <a:latin typeface="+mn-lt"/>
              <a:ea typeface="+mn-ea"/>
              <a:cs typeface="+mn-cs"/>
            </a:rPr>
            <a:t>の</a:t>
          </a:r>
          <a:r>
            <a:rPr lang="ja-JP" altLang="ja-JP" sz="1000" b="0" i="0" baseline="0">
              <a:solidFill>
                <a:schemeClr val="dk1"/>
              </a:solidFill>
              <a:effectLst/>
              <a:latin typeface="+mn-lt"/>
              <a:ea typeface="+mn-ea"/>
              <a:cs typeface="+mn-cs"/>
            </a:rPr>
            <a:t>増加以上に</a:t>
          </a:r>
          <a:r>
            <a:rPr lang="ja-JP" altLang="en-US"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普通建設事業費の増などによる歳出の伸びが大きく、実質収支が下がっている。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実質単年度収支では、</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以降、財政調整基金の取崩額が大きくなり、赤字に転じている。今後は、合併特例債による借入額が多くなっていくことから、公債費負担の適正化を図り、臨時財政対策債の発行額を抑えるために財政調整基金の活用額も大きくなることが見込まれるが、20億円程度の残高を確保できるよう財政運営に努めていく。</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全ての会計において赤字額は計上されていないが、黒字額の比率について、年々減少傾向の会計も存在する。特に病院事業会計の推移は、</a:t>
          </a:r>
          <a:r>
            <a:rPr kumimoji="1" lang="en-US" altLang="ja-JP" sz="1400" baseline="0">
              <a:solidFill>
                <a:schemeClr val="dk1"/>
              </a:solidFill>
              <a:effectLst/>
              <a:latin typeface="+mn-lt"/>
              <a:ea typeface="+mn-ea"/>
              <a:cs typeface="+mn-cs"/>
            </a:rPr>
            <a:t>22</a:t>
          </a:r>
          <a:r>
            <a:rPr kumimoji="1" lang="ja-JP" altLang="ja-JP" sz="1400" baseline="0">
              <a:solidFill>
                <a:schemeClr val="dk1"/>
              </a:solidFill>
              <a:effectLst/>
              <a:latin typeface="+mn-lt"/>
              <a:ea typeface="+mn-ea"/>
              <a:cs typeface="+mn-cs"/>
            </a:rPr>
            <a:t>年度においては病棟の改修により４か月間の一部閉鎖を行ったことなどの一時的な要因のほか、内科受診制限により、外来及び入院患者数が減少したことで収益の減少が生じているものである。</a:t>
          </a:r>
          <a:r>
            <a:rPr kumimoji="1" lang="en-US" altLang="ja-JP" sz="1400" baseline="0">
              <a:solidFill>
                <a:schemeClr val="dk1"/>
              </a:solidFill>
              <a:effectLst/>
              <a:latin typeface="+mn-lt"/>
              <a:ea typeface="+mn-ea"/>
              <a:cs typeface="+mn-cs"/>
            </a:rPr>
            <a:t>23</a:t>
          </a:r>
          <a:r>
            <a:rPr kumimoji="1" lang="ja-JP" altLang="ja-JP" sz="1400" baseline="0">
              <a:solidFill>
                <a:schemeClr val="dk1"/>
              </a:solidFill>
              <a:effectLst/>
              <a:latin typeface="+mn-lt"/>
              <a:ea typeface="+mn-ea"/>
              <a:cs typeface="+mn-cs"/>
            </a:rPr>
            <a:t>年度は医師の退職による外来患者数の減少により、収益が減少している。</a:t>
          </a:r>
          <a:r>
            <a:rPr kumimoji="1" lang="en-US" altLang="ja-JP" sz="1400" baseline="0">
              <a:solidFill>
                <a:schemeClr val="dk1"/>
              </a:solidFill>
              <a:effectLst/>
              <a:latin typeface="+mn-lt"/>
              <a:ea typeface="+mn-ea"/>
              <a:cs typeface="+mn-cs"/>
            </a:rPr>
            <a:t>24</a:t>
          </a:r>
          <a:r>
            <a:rPr kumimoji="1" lang="ja-JP" altLang="ja-JP" sz="1400" baseline="0">
              <a:solidFill>
                <a:schemeClr val="dk1"/>
              </a:solidFill>
              <a:effectLst/>
              <a:latin typeface="+mn-lt"/>
              <a:ea typeface="+mn-ea"/>
              <a:cs typeface="+mn-cs"/>
            </a:rPr>
            <a:t>年度は耳鼻咽喉科や泌尿器科の医師が退職した影響で患者数及び収益が減少した一方で費用の削減努力を行ったため増加した。</a:t>
          </a:r>
          <a:r>
            <a:rPr kumimoji="1" lang="en-US" altLang="ja-JP" sz="1400" baseline="0">
              <a:solidFill>
                <a:schemeClr val="dk1"/>
              </a:solidFill>
              <a:effectLst/>
              <a:latin typeface="+mn-lt"/>
              <a:ea typeface="+mn-ea"/>
              <a:cs typeface="+mn-cs"/>
            </a:rPr>
            <a:t>25</a:t>
          </a:r>
          <a:r>
            <a:rPr kumimoji="1" lang="ja-JP" altLang="ja-JP" sz="1400" baseline="0">
              <a:solidFill>
                <a:schemeClr val="dk1"/>
              </a:solidFill>
              <a:effectLst/>
              <a:latin typeface="+mn-lt"/>
              <a:ea typeface="+mn-ea"/>
              <a:cs typeface="+mn-cs"/>
            </a:rPr>
            <a:t>年度は内科医が増えたものの、外来患者数が微増にとどまり、黒字率が減少した。</a:t>
          </a:r>
          <a:endParaRPr lang="ja-JP" altLang="ja-JP" sz="1400">
            <a:effectLst/>
          </a:endParaRPr>
        </a:p>
        <a:p>
          <a:r>
            <a:rPr kumimoji="1" lang="ja-JP" altLang="ja-JP" sz="1400" baseline="0">
              <a:solidFill>
                <a:schemeClr val="dk1"/>
              </a:solidFill>
              <a:effectLst/>
              <a:latin typeface="+mn-lt"/>
              <a:ea typeface="+mn-ea"/>
              <a:cs typeface="+mn-cs"/>
            </a:rPr>
            <a:t>　</a:t>
          </a:r>
          <a:r>
            <a:rPr kumimoji="1" lang="en-US" altLang="ja-JP" sz="1400" baseline="0">
              <a:solidFill>
                <a:schemeClr val="dk1"/>
              </a:solidFill>
              <a:effectLst/>
              <a:latin typeface="+mn-lt"/>
              <a:ea typeface="+mn-ea"/>
              <a:cs typeface="+mn-cs"/>
            </a:rPr>
            <a:t>26</a:t>
          </a:r>
          <a:r>
            <a:rPr kumimoji="1" lang="ja-JP" altLang="ja-JP" sz="1400" baseline="0">
              <a:solidFill>
                <a:schemeClr val="dk1"/>
              </a:solidFill>
              <a:effectLst/>
              <a:latin typeface="+mn-lt"/>
              <a:ea typeface="+mn-ea"/>
              <a:cs typeface="+mn-cs"/>
            </a:rPr>
            <a:t>年度以降においても病院事業会計は厳しい経営状況が続いていくため、経費の削減と診療単価のアップにより収益の改善を図り、黒字額の確保を図っていく。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算入公債費等の額が大きく増加しているのは、普通交付税の需要額に算入される公債費において、</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年度以降の合併特例債で借入をした事業の元金償還が</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年度以降本格的に始まったことによる。</a:t>
          </a:r>
          <a:endParaRPr lang="ja-JP" altLang="ja-JP" sz="1400">
            <a:effectLst/>
          </a:endParaRPr>
        </a:p>
        <a:p>
          <a:r>
            <a:rPr kumimoji="1" lang="ja-JP" altLang="ja-JP" sz="1400">
              <a:solidFill>
                <a:schemeClr val="dk1"/>
              </a:solidFill>
              <a:effectLst/>
              <a:latin typeface="+mn-lt"/>
              <a:ea typeface="+mn-ea"/>
              <a:cs typeface="+mn-cs"/>
            </a:rPr>
            <a:t>　主に土地改良事業の償還補助に設定をした債務負担行為についても、随時償還が終了し、年々減少傾向にある。</a:t>
          </a:r>
          <a:endParaRPr lang="ja-JP" altLang="ja-JP" sz="1400">
            <a:effectLst/>
          </a:endParaRPr>
        </a:p>
        <a:p>
          <a:r>
            <a:rPr kumimoji="1" lang="ja-JP" altLang="ja-JP" sz="1400">
              <a:solidFill>
                <a:schemeClr val="dk1"/>
              </a:solidFill>
              <a:effectLst/>
              <a:latin typeface="+mn-lt"/>
              <a:ea typeface="+mn-ea"/>
              <a:cs typeface="+mn-cs"/>
            </a:rPr>
            <a:t>　公営企業債の元利償還金に対する繰入金については、年々上昇傾向にあり、病院事業会計や下水道事業会計への繰入金が増加している。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将来負担額について、一般会計等に係る地方債の現在高及び債務負担行為に基づく支出予定額では、公債費負担適正化計画により19年度から22年度に市債を10億1,313万円、22年度から23年度に債務負担行為を5億8,400万円の繰上償還を実施したことや、償還元金より借入額を抑えるなどの市債抑制により減少傾向であ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また、償還年数を</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年～</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年とすることで、実質の元利償還金を抑え、将来への負担額を抑制している。</a:t>
          </a:r>
          <a:endParaRPr lang="ja-JP" altLang="ja-JP" sz="1400">
            <a:effectLst/>
          </a:endParaRPr>
        </a:p>
        <a:p>
          <a:pPr rtl="0" eaLnBrk="1" fontAlgn="auto" latinLnBrk="0" hangingPunct="1"/>
          <a:r>
            <a:rPr lang="ja-JP" altLang="ja-JP" sz="1400" b="0" i="0" baseline="0">
              <a:solidFill>
                <a:schemeClr val="dk1"/>
              </a:solidFill>
              <a:effectLst/>
              <a:latin typeface="+mn-lt"/>
              <a:ea typeface="+mn-ea"/>
              <a:cs typeface="+mn-cs"/>
            </a:rPr>
            <a:t>　充当可能財源等については、充当可能基金においては、今後の施設の老朽化に伴う改修等に備えるため、積立額よりも取り崩さないよう、予算編成に努める。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18234669</v>
      </c>
      <c r="BO4" s="349"/>
      <c r="BP4" s="349"/>
      <c r="BQ4" s="349"/>
      <c r="BR4" s="349"/>
      <c r="BS4" s="349"/>
      <c r="BT4" s="349"/>
      <c r="BU4" s="350"/>
      <c r="BV4" s="348">
        <v>18812793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17683000</v>
      </c>
      <c r="BO5" s="386"/>
      <c r="BP5" s="386"/>
      <c r="BQ5" s="386"/>
      <c r="BR5" s="386"/>
      <c r="BS5" s="386"/>
      <c r="BT5" s="386"/>
      <c r="BU5" s="387"/>
      <c r="BV5" s="385">
        <v>18282830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551669</v>
      </c>
      <c r="BO6" s="386"/>
      <c r="BP6" s="386"/>
      <c r="BQ6" s="386"/>
      <c r="BR6" s="386"/>
      <c r="BS6" s="386"/>
      <c r="BT6" s="386"/>
      <c r="BU6" s="387"/>
      <c r="BV6" s="385">
        <v>529963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28942</v>
      </c>
      <c r="BO7" s="386"/>
      <c r="BP7" s="386"/>
      <c r="BQ7" s="386"/>
      <c r="BR7" s="386"/>
      <c r="BS7" s="386"/>
      <c r="BT7" s="386"/>
      <c r="BU7" s="387"/>
      <c r="BV7" s="385">
        <v>34490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11435188</v>
      </c>
      <c r="CU7" s="386"/>
      <c r="CV7" s="386"/>
      <c r="CW7" s="386"/>
      <c r="CX7" s="386"/>
      <c r="CY7" s="386"/>
      <c r="CZ7" s="386"/>
      <c r="DA7" s="387"/>
      <c r="DB7" s="385">
        <v>11635404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522727</v>
      </c>
      <c r="BO8" s="386"/>
      <c r="BP8" s="386"/>
      <c r="BQ8" s="386"/>
      <c r="BR8" s="386"/>
      <c r="BS8" s="386"/>
      <c r="BT8" s="386"/>
      <c r="BU8" s="387"/>
      <c r="BV8" s="385">
        <v>495473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47041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27254</v>
      </c>
      <c r="BO9" s="386"/>
      <c r="BP9" s="386"/>
      <c r="BQ9" s="386"/>
      <c r="BR9" s="386"/>
      <c r="BS9" s="386"/>
      <c r="BT9" s="386"/>
      <c r="BU9" s="387"/>
      <c r="BV9" s="385">
        <v>-96565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15.8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47502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26004</v>
      </c>
      <c r="BO10" s="386"/>
      <c r="BP10" s="386"/>
      <c r="BQ10" s="386"/>
      <c r="BR10" s="386"/>
      <c r="BS10" s="386"/>
      <c r="BT10" s="386"/>
      <c r="BU10" s="387"/>
      <c r="BV10" s="385">
        <v>43061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47837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288685</v>
      </c>
      <c r="BO12" s="386"/>
      <c r="BP12" s="386"/>
      <c r="BQ12" s="386"/>
      <c r="BR12" s="386"/>
      <c r="BS12" s="386"/>
      <c r="BT12" s="386"/>
      <c r="BU12" s="387"/>
      <c r="BV12" s="385">
        <v>404773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45346</v>
      </c>
      <c r="S13" s="467"/>
      <c r="T13" s="467"/>
      <c r="U13" s="467"/>
      <c r="V13" s="468"/>
      <c r="W13" s="401" t="s">
        <v>124</v>
      </c>
      <c r="X13" s="402"/>
      <c r="Y13" s="402"/>
      <c r="Z13" s="402"/>
      <c r="AA13" s="402"/>
      <c r="AB13" s="392"/>
      <c r="AC13" s="436">
        <v>2796</v>
      </c>
      <c r="AD13" s="437"/>
      <c r="AE13" s="437"/>
      <c r="AF13" s="437"/>
      <c r="AG13" s="476"/>
      <c r="AH13" s="436">
        <v>3649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-235427</v>
      </c>
      <c r="BO13" s="386"/>
      <c r="BP13" s="386"/>
      <c r="BQ13" s="386"/>
      <c r="BR13" s="386"/>
      <c r="BS13" s="386"/>
      <c r="BT13" s="386"/>
      <c r="BU13" s="387"/>
      <c r="BV13" s="385">
        <v>-458277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47941</v>
      </c>
      <c r="S14" s="467"/>
      <c r="T14" s="467"/>
      <c r="U14" s="467"/>
      <c r="V14" s="468"/>
      <c r="W14" s="375"/>
      <c r="X14" s="376"/>
      <c r="Y14" s="376"/>
      <c r="Z14" s="376"/>
      <c r="AA14" s="376"/>
      <c r="AB14" s="365"/>
      <c r="AC14" s="469">
        <v>11.1</v>
      </c>
      <c r="AD14" s="470"/>
      <c r="AE14" s="470"/>
      <c r="AF14" s="470"/>
      <c r="AG14" s="471"/>
      <c r="AH14" s="469">
        <v>13.4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58.1</v>
      </c>
      <c r="CU14" s="481"/>
      <c r="CV14" s="481"/>
      <c r="CW14" s="481"/>
      <c r="CX14" s="481"/>
      <c r="CY14" s="481"/>
      <c r="CZ14" s="481"/>
      <c r="DA14" s="482"/>
      <c r="DB14" s="480">
        <v>66.8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45459</v>
      </c>
      <c r="S15" s="467"/>
      <c r="T15" s="467"/>
      <c r="U15" s="467"/>
      <c r="V15" s="468"/>
      <c r="W15" s="401" t="s">
        <v>131</v>
      </c>
      <c r="X15" s="402"/>
      <c r="Y15" s="402"/>
      <c r="Z15" s="402"/>
      <c r="AA15" s="402"/>
      <c r="AB15" s="392"/>
      <c r="AC15" s="436">
        <v>10775</v>
      </c>
      <c r="AD15" s="437"/>
      <c r="AE15" s="437"/>
      <c r="AF15" s="437"/>
      <c r="AG15" s="476"/>
      <c r="AH15" s="436">
        <v>11280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6065017</v>
      </c>
      <c r="BO15" s="349"/>
      <c r="BP15" s="349"/>
      <c r="BQ15" s="349"/>
      <c r="BR15" s="349"/>
      <c r="BS15" s="349"/>
      <c r="BT15" s="349"/>
      <c r="BU15" s="350"/>
      <c r="BV15" s="348">
        <v>5959936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42.8</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8122736</v>
      </c>
      <c r="BO16" s="386"/>
      <c r="BP16" s="386"/>
      <c r="BQ16" s="386"/>
      <c r="BR16" s="386"/>
      <c r="BS16" s="386"/>
      <c r="BT16" s="386"/>
      <c r="BU16" s="387"/>
      <c r="BV16" s="385">
        <v>8102927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11593</v>
      </c>
      <c r="AD17" s="437"/>
      <c r="AE17" s="437"/>
      <c r="AF17" s="437"/>
      <c r="AG17" s="476"/>
      <c r="AH17" s="436">
        <v>11902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7765243</v>
      </c>
      <c r="BO17" s="386"/>
      <c r="BP17" s="386"/>
      <c r="BQ17" s="386"/>
      <c r="BR17" s="386"/>
      <c r="BS17" s="386"/>
      <c r="BT17" s="386"/>
      <c r="BU17" s="387"/>
      <c r="BV17" s="385">
        <v>7661850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94.19</v>
      </c>
      <c r="M18" s="498"/>
      <c r="N18" s="498"/>
      <c r="O18" s="498"/>
      <c r="P18" s="498"/>
      <c r="Q18" s="498"/>
      <c r="R18" s="499"/>
      <c r="S18" s="499"/>
      <c r="T18" s="499"/>
      <c r="U18" s="499"/>
      <c r="V18" s="500"/>
      <c r="W18" s="403"/>
      <c r="X18" s="404"/>
      <c r="Y18" s="404"/>
      <c r="Z18" s="404"/>
      <c r="AA18" s="404"/>
      <c r="AB18" s="395"/>
      <c r="AC18" s="501">
        <v>46.1</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9997837</v>
      </c>
      <c r="BO18" s="386"/>
      <c r="BP18" s="386"/>
      <c r="BQ18" s="386"/>
      <c r="BR18" s="386"/>
      <c r="BS18" s="386"/>
      <c r="BT18" s="386"/>
      <c r="BU18" s="387"/>
      <c r="BV18" s="385">
        <v>9858830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13090460</v>
      </c>
      <c r="BO19" s="386"/>
      <c r="BP19" s="386"/>
      <c r="BQ19" s="386"/>
      <c r="BR19" s="386"/>
      <c r="BS19" s="386"/>
      <c r="BT19" s="386"/>
      <c r="BU19" s="387"/>
      <c r="BV19" s="385">
        <v>12971021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15485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18646279</v>
      </c>
      <c r="BO23" s="386"/>
      <c r="BP23" s="386"/>
      <c r="BQ23" s="386"/>
      <c r="BR23" s="386"/>
      <c r="BS23" s="386"/>
      <c r="BT23" s="386"/>
      <c r="BU23" s="387"/>
      <c r="BV23" s="385">
        <v>18894832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317</v>
      </c>
      <c r="AI24" s="437"/>
      <c r="AJ24" s="437"/>
      <c r="AK24" s="437"/>
      <c r="AL24" s="476"/>
      <c r="AM24" s="436">
        <v>948464</v>
      </c>
      <c r="AN24" s="437"/>
      <c r="AO24" s="437"/>
      <c r="AP24" s="437"/>
      <c r="AQ24" s="437"/>
      <c r="AR24" s="476"/>
      <c r="AS24" s="436">
        <v>2992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16020472</v>
      </c>
      <c r="BO24" s="386"/>
      <c r="BP24" s="386"/>
      <c r="BQ24" s="386"/>
      <c r="BR24" s="386"/>
      <c r="BS24" s="386"/>
      <c r="BT24" s="386"/>
      <c r="BU24" s="387"/>
      <c r="BV24" s="385">
        <v>16506611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v>60</v>
      </c>
      <c r="AI25" s="437"/>
      <c r="AJ25" s="437"/>
      <c r="AK25" s="437"/>
      <c r="AL25" s="476"/>
      <c r="AM25" s="436">
        <v>159000</v>
      </c>
      <c r="AN25" s="437"/>
      <c r="AO25" s="437"/>
      <c r="AP25" s="437"/>
      <c r="AQ25" s="437"/>
      <c r="AR25" s="476"/>
      <c r="AS25" s="436">
        <v>2650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4114189</v>
      </c>
      <c r="BO25" s="349"/>
      <c r="BP25" s="349"/>
      <c r="BQ25" s="349"/>
      <c r="BR25" s="349"/>
      <c r="BS25" s="349"/>
      <c r="BT25" s="349"/>
      <c r="BU25" s="350"/>
      <c r="BV25" s="348">
        <v>4084070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5850</v>
      </c>
      <c r="R26" s="437"/>
      <c r="S26" s="437"/>
      <c r="T26" s="437"/>
      <c r="U26" s="437"/>
      <c r="V26" s="476"/>
      <c r="W26" s="531"/>
      <c r="X26" s="519"/>
      <c r="Y26" s="520"/>
      <c r="Z26" s="435" t="s">
        <v>160</v>
      </c>
      <c r="AA26" s="541"/>
      <c r="AB26" s="541"/>
      <c r="AC26" s="541"/>
      <c r="AD26" s="541"/>
      <c r="AE26" s="541"/>
      <c r="AF26" s="541"/>
      <c r="AG26" s="542"/>
      <c r="AH26" s="436">
        <v>3</v>
      </c>
      <c r="AI26" s="437"/>
      <c r="AJ26" s="437"/>
      <c r="AK26" s="437"/>
      <c r="AL26" s="476"/>
      <c r="AM26" s="436">
        <v>9891</v>
      </c>
      <c r="AN26" s="437"/>
      <c r="AO26" s="437"/>
      <c r="AP26" s="437"/>
      <c r="AQ26" s="437"/>
      <c r="AR26" s="476"/>
      <c r="AS26" s="436">
        <v>3297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3950</v>
      </c>
      <c r="R27" s="437"/>
      <c r="S27" s="437"/>
      <c r="T27" s="437"/>
      <c r="U27" s="437"/>
      <c r="V27" s="476"/>
      <c r="W27" s="531"/>
      <c r="X27" s="519"/>
      <c r="Y27" s="520"/>
      <c r="Z27" s="435" t="s">
        <v>163</v>
      </c>
      <c r="AA27" s="415"/>
      <c r="AB27" s="415"/>
      <c r="AC27" s="415"/>
      <c r="AD27" s="415"/>
      <c r="AE27" s="415"/>
      <c r="AF27" s="415"/>
      <c r="AG27" s="416"/>
      <c r="AH27" s="436">
        <v>24</v>
      </c>
      <c r="AI27" s="437"/>
      <c r="AJ27" s="437"/>
      <c r="AK27" s="437"/>
      <c r="AL27" s="476"/>
      <c r="AM27" s="436">
        <v>74423</v>
      </c>
      <c r="AN27" s="437"/>
      <c r="AO27" s="437"/>
      <c r="AP27" s="437"/>
      <c r="AQ27" s="437"/>
      <c r="AR27" s="476"/>
      <c r="AS27" s="436">
        <v>3101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38553</v>
      </c>
      <c r="BO27" s="555"/>
      <c r="BP27" s="555"/>
      <c r="BQ27" s="555"/>
      <c r="BR27" s="555"/>
      <c r="BS27" s="555"/>
      <c r="BT27" s="555"/>
      <c r="BU27" s="556"/>
      <c r="BV27" s="554">
        <v>38543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3200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2135886</v>
      </c>
      <c r="BO28" s="349"/>
      <c r="BP28" s="349"/>
      <c r="BQ28" s="349"/>
      <c r="BR28" s="349"/>
      <c r="BS28" s="349"/>
      <c r="BT28" s="349"/>
      <c r="BU28" s="350"/>
      <c r="BV28" s="348">
        <v>2148567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3000</v>
      </c>
      <c r="R29" s="437"/>
      <c r="S29" s="437"/>
      <c r="T29" s="437"/>
      <c r="U29" s="437"/>
      <c r="V29" s="476"/>
      <c r="W29" s="532"/>
      <c r="X29" s="533"/>
      <c r="Y29" s="534"/>
      <c r="Z29" s="435" t="s">
        <v>170</v>
      </c>
      <c r="AA29" s="415"/>
      <c r="AB29" s="415"/>
      <c r="AC29" s="415"/>
      <c r="AD29" s="415"/>
      <c r="AE29" s="415"/>
      <c r="AF29" s="415"/>
      <c r="AG29" s="416"/>
      <c r="AH29" s="436">
        <v>341</v>
      </c>
      <c r="AI29" s="437"/>
      <c r="AJ29" s="437"/>
      <c r="AK29" s="437"/>
      <c r="AL29" s="476"/>
      <c r="AM29" s="436">
        <v>1022887</v>
      </c>
      <c r="AN29" s="437"/>
      <c r="AO29" s="437"/>
      <c r="AP29" s="437"/>
      <c r="AQ29" s="437"/>
      <c r="AR29" s="476"/>
      <c r="AS29" s="436">
        <v>3000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2442</v>
      </c>
      <c r="BO29" s="386"/>
      <c r="BP29" s="386"/>
      <c r="BQ29" s="386"/>
      <c r="BR29" s="386"/>
      <c r="BS29" s="386"/>
      <c r="BT29" s="386"/>
      <c r="BU29" s="387"/>
      <c r="BV29" s="385">
        <v>2441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782298</v>
      </c>
      <c r="BO30" s="555"/>
      <c r="BP30" s="555"/>
      <c r="BQ30" s="555"/>
      <c r="BR30" s="555"/>
      <c r="BS30" s="555"/>
      <c r="BT30" s="555"/>
      <c r="BU30" s="556"/>
      <c r="BV30" s="554">
        <v>955745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牧之原市・菊川市学校組合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有限会社菊川生活環境センター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小笠老人ホーム施設組合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東遠広域施設組合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静岡県市町総合事務組合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東遠学園組合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東遠地区聖苑組合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中東遠看護専門学校組合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掛川市・菊川市衛生施設組合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静岡県後期高齢者医療広域連合（普通会計分）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静岡県地方税滞納整理機構</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19178</v>
      </c>
      <c r="J41" s="83">
        <v>18948</v>
      </c>
      <c r="K41" s="83">
        <v>18690</v>
      </c>
      <c r="L41" s="83">
        <v>18908</v>
      </c>
      <c r="M41" s="84">
        <v>18657</v>
      </c>
    </row>
    <row r="42" spans="2:13" ht="27.75" customHeight="1">
      <c r="B42" s="1171"/>
      <c r="C42" s="1172"/>
      <c r="D42" s="85"/>
      <c r="E42" s="1177" t="s">
        <v>26</v>
      </c>
      <c r="F42" s="1177"/>
      <c r="G42" s="1177"/>
      <c r="H42" s="1178"/>
      <c r="I42" s="86">
        <v>3085</v>
      </c>
      <c r="J42" s="87">
        <v>2201</v>
      </c>
      <c r="K42" s="87">
        <v>1933</v>
      </c>
      <c r="L42" s="87">
        <v>1876</v>
      </c>
      <c r="M42" s="88">
        <v>1674</v>
      </c>
    </row>
    <row r="43" spans="2:13" ht="27.75" customHeight="1">
      <c r="B43" s="1171"/>
      <c r="C43" s="1172"/>
      <c r="D43" s="85"/>
      <c r="E43" s="1177" t="s">
        <v>27</v>
      </c>
      <c r="F43" s="1177"/>
      <c r="G43" s="1177"/>
      <c r="H43" s="1178"/>
      <c r="I43" s="86">
        <v>9047</v>
      </c>
      <c r="J43" s="87">
        <v>8594</v>
      </c>
      <c r="K43" s="87">
        <v>8234</v>
      </c>
      <c r="L43" s="87">
        <v>7867</v>
      </c>
      <c r="M43" s="88">
        <v>7569</v>
      </c>
    </row>
    <row r="44" spans="2:13" ht="27.75" customHeight="1">
      <c r="B44" s="1171"/>
      <c r="C44" s="1172"/>
      <c r="D44" s="85"/>
      <c r="E44" s="1177" t="s">
        <v>28</v>
      </c>
      <c r="F44" s="1177"/>
      <c r="G44" s="1177"/>
      <c r="H44" s="1178"/>
      <c r="I44" s="86">
        <v>2589</v>
      </c>
      <c r="J44" s="87">
        <v>2237</v>
      </c>
      <c r="K44" s="87">
        <v>2190</v>
      </c>
      <c r="L44" s="87">
        <v>1850</v>
      </c>
      <c r="M44" s="88">
        <v>1529</v>
      </c>
    </row>
    <row r="45" spans="2:13" ht="27.75" customHeight="1">
      <c r="B45" s="1171"/>
      <c r="C45" s="1172"/>
      <c r="D45" s="85"/>
      <c r="E45" s="1177" t="s">
        <v>29</v>
      </c>
      <c r="F45" s="1177"/>
      <c r="G45" s="1177"/>
      <c r="H45" s="1178"/>
      <c r="I45" s="86">
        <v>1784</v>
      </c>
      <c r="J45" s="87">
        <v>1730</v>
      </c>
      <c r="K45" s="87">
        <v>1726</v>
      </c>
      <c r="L45" s="87">
        <v>1615</v>
      </c>
      <c r="M45" s="88">
        <v>1359</v>
      </c>
    </row>
    <row r="46" spans="2:13" ht="27.75" customHeight="1">
      <c r="B46" s="1171"/>
      <c r="C46" s="1172"/>
      <c r="D46" s="85"/>
      <c r="E46" s="1177" t="s">
        <v>30</v>
      </c>
      <c r="F46" s="1177"/>
      <c r="G46" s="1177"/>
      <c r="H46" s="1178"/>
      <c r="I46" s="86" t="s">
        <v>473</v>
      </c>
      <c r="J46" s="87" t="s">
        <v>473</v>
      </c>
      <c r="K46" s="87" t="s">
        <v>473</v>
      </c>
      <c r="L46" s="87" t="s">
        <v>473</v>
      </c>
      <c r="M46" s="88" t="s">
        <v>473</v>
      </c>
    </row>
    <row r="47" spans="2:13" ht="27.75" customHeight="1">
      <c r="B47" s="1171"/>
      <c r="C47" s="1172"/>
      <c r="D47" s="85"/>
      <c r="E47" s="1177" t="s">
        <v>31</v>
      </c>
      <c r="F47" s="1177"/>
      <c r="G47" s="1177"/>
      <c r="H47" s="1178"/>
      <c r="I47" s="86" t="s">
        <v>473</v>
      </c>
      <c r="J47" s="87" t="s">
        <v>473</v>
      </c>
      <c r="K47" s="87" t="s">
        <v>473</v>
      </c>
      <c r="L47" s="87" t="s">
        <v>473</v>
      </c>
      <c r="M47" s="88" t="s">
        <v>473</v>
      </c>
    </row>
    <row r="48" spans="2:13" ht="27.75" customHeight="1">
      <c r="B48" s="1173"/>
      <c r="C48" s="1174"/>
      <c r="D48" s="85"/>
      <c r="E48" s="1177" t="s">
        <v>32</v>
      </c>
      <c r="F48" s="1177"/>
      <c r="G48" s="1177"/>
      <c r="H48" s="1178"/>
      <c r="I48" s="86" t="s">
        <v>473</v>
      </c>
      <c r="J48" s="87" t="s">
        <v>473</v>
      </c>
      <c r="K48" s="87" t="s">
        <v>473</v>
      </c>
      <c r="L48" s="87" t="s">
        <v>473</v>
      </c>
      <c r="M48" s="88" t="s">
        <v>473</v>
      </c>
    </row>
    <row r="49" spans="2:13" ht="27.75" customHeight="1">
      <c r="B49" s="1179" t="s">
        <v>33</v>
      </c>
      <c r="C49" s="1180"/>
      <c r="D49" s="89"/>
      <c r="E49" s="1177" t="s">
        <v>34</v>
      </c>
      <c r="F49" s="1177"/>
      <c r="G49" s="1177"/>
      <c r="H49" s="1178"/>
      <c r="I49" s="86">
        <v>2869</v>
      </c>
      <c r="J49" s="87">
        <v>2906</v>
      </c>
      <c r="K49" s="87">
        <v>2926</v>
      </c>
      <c r="L49" s="87">
        <v>3186</v>
      </c>
      <c r="M49" s="88">
        <v>3152</v>
      </c>
    </row>
    <row r="50" spans="2:13" ht="27.75" customHeight="1">
      <c r="B50" s="1171"/>
      <c r="C50" s="1172"/>
      <c r="D50" s="85"/>
      <c r="E50" s="1177" t="s">
        <v>35</v>
      </c>
      <c r="F50" s="1177"/>
      <c r="G50" s="1177"/>
      <c r="H50" s="1178"/>
      <c r="I50" s="86">
        <v>2780</v>
      </c>
      <c r="J50" s="87">
        <v>3009</v>
      </c>
      <c r="K50" s="87">
        <v>3043</v>
      </c>
      <c r="L50" s="87">
        <v>2842</v>
      </c>
      <c r="M50" s="88">
        <v>2640</v>
      </c>
    </row>
    <row r="51" spans="2:13" ht="27.75" customHeight="1">
      <c r="B51" s="1173"/>
      <c r="C51" s="1174"/>
      <c r="D51" s="85"/>
      <c r="E51" s="1177" t="s">
        <v>36</v>
      </c>
      <c r="F51" s="1177"/>
      <c r="G51" s="1177"/>
      <c r="H51" s="1178"/>
      <c r="I51" s="86">
        <v>18783</v>
      </c>
      <c r="J51" s="87">
        <v>18640</v>
      </c>
      <c r="K51" s="87">
        <v>18933</v>
      </c>
      <c r="L51" s="87">
        <v>19524</v>
      </c>
      <c r="M51" s="88">
        <v>19422</v>
      </c>
    </row>
    <row r="52" spans="2:13" ht="27.75" customHeight="1" thickBot="1">
      <c r="B52" s="1181" t="s">
        <v>37</v>
      </c>
      <c r="C52" s="1182"/>
      <c r="D52" s="90"/>
      <c r="E52" s="1183" t="s">
        <v>38</v>
      </c>
      <c r="F52" s="1183"/>
      <c r="G52" s="1183"/>
      <c r="H52" s="1184"/>
      <c r="I52" s="91">
        <v>11251</v>
      </c>
      <c r="J52" s="92">
        <v>9155</v>
      </c>
      <c r="K52" s="92">
        <v>7872</v>
      </c>
      <c r="L52" s="92">
        <v>6565</v>
      </c>
      <c r="M52" s="93">
        <v>5575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78935</v>
      </c>
      <c r="E3" s="116"/>
      <c r="F3" s="117">
        <v>86381</v>
      </c>
      <c r="G3" s="118"/>
      <c r="H3" s="119"/>
    </row>
    <row r="4" spans="1:8">
      <c r="A4" s="120"/>
      <c r="B4" s="121"/>
      <c r="C4" s="122"/>
      <c r="D4" s="123">
        <v>55668</v>
      </c>
      <c r="E4" s="124"/>
      <c r="F4" s="125">
        <v>41242</v>
      </c>
      <c r="G4" s="126"/>
      <c r="H4" s="127"/>
    </row>
    <row r="5" spans="1:8">
      <c r="A5" s="108" t="s">
        <v>505</v>
      </c>
      <c r="B5" s="113"/>
      <c r="C5" s="114"/>
      <c r="D5" s="115">
        <v>72592</v>
      </c>
      <c r="E5" s="116"/>
      <c r="F5" s="117">
        <v>67088</v>
      </c>
      <c r="G5" s="118"/>
      <c r="H5" s="119"/>
    </row>
    <row r="6" spans="1:8">
      <c r="A6" s="120"/>
      <c r="B6" s="121"/>
      <c r="C6" s="122"/>
      <c r="D6" s="123">
        <v>42676</v>
      </c>
      <c r="E6" s="124"/>
      <c r="F6" s="125">
        <v>37146</v>
      </c>
      <c r="G6" s="126"/>
      <c r="H6" s="127"/>
    </row>
    <row r="7" spans="1:8">
      <c r="A7" s="108" t="s">
        <v>506</v>
      </c>
      <c r="B7" s="113"/>
      <c r="C7" s="114"/>
      <c r="D7" s="115">
        <v>56428</v>
      </c>
      <c r="E7" s="116"/>
      <c r="F7" s="117">
        <v>70489</v>
      </c>
      <c r="G7" s="118"/>
      <c r="H7" s="119"/>
    </row>
    <row r="8" spans="1:8">
      <c r="A8" s="120"/>
      <c r="B8" s="121"/>
      <c r="C8" s="122"/>
      <c r="D8" s="123">
        <v>36783</v>
      </c>
      <c r="E8" s="124"/>
      <c r="F8" s="125">
        <v>37817</v>
      </c>
      <c r="G8" s="126"/>
      <c r="H8" s="127"/>
    </row>
    <row r="9" spans="1:8">
      <c r="A9" s="108" t="s">
        <v>507</v>
      </c>
      <c r="B9" s="113"/>
      <c r="C9" s="114"/>
      <c r="D9" s="115">
        <v>68035</v>
      </c>
      <c r="E9" s="116"/>
      <c r="F9" s="117">
        <v>84389</v>
      </c>
      <c r="G9" s="118"/>
      <c r="H9" s="119"/>
    </row>
    <row r="10" spans="1:8">
      <c r="A10" s="120"/>
      <c r="B10" s="121"/>
      <c r="C10" s="122"/>
      <c r="D10" s="123">
        <v>42364</v>
      </c>
      <c r="E10" s="124"/>
      <c r="F10" s="125">
        <v>44339</v>
      </c>
      <c r="G10" s="126"/>
      <c r="H10" s="127"/>
    </row>
    <row r="11" spans="1:8">
      <c r="A11" s="108" t="s">
        <v>508</v>
      </c>
      <c r="B11" s="113"/>
      <c r="C11" s="114"/>
      <c r="D11" s="115">
        <v>55345</v>
      </c>
      <c r="E11" s="116"/>
      <c r="F11" s="117">
        <v>83623</v>
      </c>
      <c r="G11" s="118"/>
      <c r="H11" s="119"/>
    </row>
    <row r="12" spans="1:8">
      <c r="A12" s="120"/>
      <c r="B12" s="121"/>
      <c r="C12" s="128"/>
      <c r="D12" s="123">
        <v>42088</v>
      </c>
      <c r="E12" s="124"/>
      <c r="F12" s="125">
        <v>48787</v>
      </c>
      <c r="G12" s="126"/>
      <c r="H12" s="127"/>
    </row>
    <row r="13" spans="1:8">
      <c r="A13" s="108"/>
      <c r="B13" s="113"/>
      <c r="C13" s="129"/>
      <c r="D13" s="130">
        <v>66267</v>
      </c>
      <c r="E13" s="131"/>
      <c r="F13" s="132">
        <v>78394</v>
      </c>
      <c r="G13" s="133"/>
      <c r="H13" s="119"/>
    </row>
    <row r="14" spans="1:8">
      <c r="A14" s="120"/>
      <c r="B14" s="121"/>
      <c r="C14" s="122"/>
      <c r="D14" s="123">
        <v>43916</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4.8499999999999996</v>
      </c>
      <c r="C19" s="134">
        <f>ROUND(VALUE(SUBSTITUTE(実質収支比率等に係る経年分析!G$48,"▲","-")),2)</f>
        <v>4.93</v>
      </c>
      <c r="D19" s="134">
        <f>ROUND(VALUE(SUBSTITUTE(実質収支比率等に係る経年分析!H$48,"▲","-")),2)</f>
        <v>5.17</v>
      </c>
      <c r="E19" s="134">
        <f>ROUND(VALUE(SUBSTITUTE(実質収支比率等に係る経年分析!I$48,"▲","-")),2)</f>
        <v>4.26</v>
      </c>
      <c r="F19" s="134">
        <f>ROUND(VALUE(SUBSTITUTE(実質収支比率等に係る経年分析!J$48,"▲","-")),2)</f>
        <v>4.57</v>
      </c>
    </row>
    <row r="20" spans="1:11">
      <c r="A20" s="134" t="s">
        <v>43</v>
      </c>
      <c r="B20" s="134">
        <f>ROUND(VALUE(SUBSTITUTE(実質収支比率等に係る経年分析!F$47,"▲","-")),2)</f>
        <v>17.34</v>
      </c>
      <c r="C20" s="134">
        <f>ROUND(VALUE(SUBSTITUTE(実質収支比率等に係る経年分析!G$47,"▲","-")),2)</f>
        <v>20.010000000000002</v>
      </c>
      <c r="D20" s="134">
        <f>ROUND(VALUE(SUBSTITUTE(実質収支比率等に係る経年分析!H$47,"▲","-")),2)</f>
        <v>19.309999999999999</v>
      </c>
      <c r="E20" s="134">
        <f>ROUND(VALUE(SUBSTITUTE(実質収支比率等に係る経年分析!I$47,"▲","-")),2)</f>
        <v>18.47</v>
      </c>
      <c r="F20" s="134">
        <f>ROUND(VALUE(SUBSTITUTE(実質収支比率等に係る経年分析!J$47,"▲","-")),2)</f>
        <v>18.68</v>
      </c>
    </row>
    <row r="21" spans="1:11">
      <c r="A21" s="134" t="s">
        <v>44</v>
      </c>
      <c r="B21" s="134">
        <f>IF(ISNUMBER(VALUE(SUBSTITUTE(実質収支比率等に係る経年分析!F$49,"▲","-"))),ROUND(VALUE(SUBSTITUTE(実質収支比率等に係る経年分析!F$49,"▲","-")),2),NA())</f>
        <v>1.84</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-2.86</v>
      </c>
      <c r="E21" s="134">
        <f>IF(ISNUMBER(VALUE(SUBSTITUTE(実質収支比率等に係る経年分析!I$49,"▲","-"))),ROUND(VALUE(SUBSTITUTE(実質収支比率等に係る経年分析!I$49,"▲","-")),2),NA())</f>
        <v>-3.94</v>
      </c>
      <c r="F21" s="134">
        <f>IF(ISNUMBER(VALUE(SUBSTITUTE(実質収支比率等に係る経年分析!J$49,"▲","-"))),ROUND(VALUE(SUBSTITUTE(実質収支比率等に係る経年分析!J$49,"▲","-")),2),NA())</f>
        <v>-2.06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2.5499999999999998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1936</v>
      </c>
      <c r="E42" s="136"/>
      <c r="F42" s="136"/>
      <c r="G42" s="136">
        <f>'実質公債費比率（分子）の構造'!L$52</f>
        <v>2036</v>
      </c>
      <c r="H42" s="136"/>
      <c r="I42" s="136"/>
      <c r="J42" s="136">
        <f>'実質公債費比率（分子）の構造'!M$52</f>
        <v>2064</v>
      </c>
      <c r="K42" s="136"/>
      <c r="L42" s="136"/>
      <c r="M42" s="136">
        <f>'実質公債費比率（分子）の構造'!N$52</f>
        <v>2128</v>
      </c>
      <c r="N42" s="136"/>
      <c r="O42" s="136"/>
      <c r="P42" s="136">
        <f>'実質公債費比率（分子）の構造'!O$52</f>
        <v>2153</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496</v>
      </c>
      <c r="C44" s="136"/>
      <c r="D44" s="136"/>
      <c r="E44" s="136">
        <f>'実質公債費比率（分子）の構造'!L$50</f>
        <v>431</v>
      </c>
      <c r="F44" s="136"/>
      <c r="G44" s="136"/>
      <c r="H44" s="136">
        <f>'実質公債費比率（分子）の構造'!M$50</f>
        <v>294</v>
      </c>
      <c r="I44" s="136"/>
      <c r="J44" s="136"/>
      <c r="K44" s="136">
        <f>'実質公債費比率（分子）の構造'!N$50</f>
        <v>260</v>
      </c>
      <c r="L44" s="136"/>
      <c r="M44" s="136"/>
      <c r="N44" s="136">
        <f>'実質公債費比率（分子）の構造'!O$50</f>
        <v>215</v>
      </c>
      <c r="O44" s="136"/>
      <c r="P44" s="136"/>
    </row>
    <row r="45" spans="1:16">
      <c r="A45" s="136" t="s">
        <v>54</v>
      </c>
      <c r="B45" s="136">
        <f>'実質公債費比率（分子）の構造'!K$49</f>
        <v>415</v>
      </c>
      <c r="C45" s="136"/>
      <c r="D45" s="136"/>
      <c r="E45" s="136">
        <f>'実質公債費比率（分子）の構造'!L$49</f>
        <v>411</v>
      </c>
      <c r="F45" s="136"/>
      <c r="G45" s="136"/>
      <c r="H45" s="136">
        <f>'実質公債費比率（分子）の構造'!M$49</f>
        <v>400</v>
      </c>
      <c r="I45" s="136"/>
      <c r="J45" s="136"/>
      <c r="K45" s="136">
        <f>'実質公債費比率（分子）の構造'!N$49</f>
        <v>389</v>
      </c>
      <c r="L45" s="136"/>
      <c r="M45" s="136"/>
      <c r="N45" s="136">
        <f>'実質公債費比率（分子）の構造'!O$49</f>
        <v>342</v>
      </c>
      <c r="O45" s="136"/>
      <c r="P45" s="136"/>
    </row>
    <row r="46" spans="1:16">
      <c r="A46" s="136" t="s">
        <v>55</v>
      </c>
      <c r="B46" s="136">
        <f>'実質公債費比率（分子）の構造'!K$48</f>
        <v>581</v>
      </c>
      <c r="C46" s="136"/>
      <c r="D46" s="136"/>
      <c r="E46" s="136">
        <f>'実質公債費比率（分子）の構造'!L$48</f>
        <v>618</v>
      </c>
      <c r="F46" s="136"/>
      <c r="G46" s="136"/>
      <c r="H46" s="136">
        <f>'実質公債費比率（分子）の構造'!M$48</f>
        <v>630</v>
      </c>
      <c r="I46" s="136"/>
      <c r="J46" s="136"/>
      <c r="K46" s="136">
        <f>'実質公債費比率（分子）の構造'!N$48</f>
        <v>642</v>
      </c>
      <c r="L46" s="136"/>
      <c r="M46" s="136"/>
      <c r="N46" s="136">
        <f>'実質公債費比率（分子）の構造'!O$48</f>
        <v>644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1998</v>
      </c>
      <c r="C49" s="136"/>
      <c r="D49" s="136"/>
      <c r="E49" s="136">
        <f>'実質公債費比率（分子）の構造'!L$45</f>
        <v>2095</v>
      </c>
      <c r="F49" s="136"/>
      <c r="G49" s="136"/>
      <c r="H49" s="136">
        <f>'実質公債費比率（分子）の構造'!M$45</f>
        <v>2046</v>
      </c>
      <c r="I49" s="136"/>
      <c r="J49" s="136"/>
      <c r="K49" s="136">
        <f>'実質公債費比率（分子）の構造'!N$45</f>
        <v>2104</v>
      </c>
      <c r="L49" s="136"/>
      <c r="M49" s="136"/>
      <c r="N49" s="136">
        <f>'実質公債費比率（分子）の構造'!O$45</f>
        <v>2057</v>
      </c>
      <c r="O49" s="136"/>
      <c r="P49" s="136"/>
    </row>
    <row r="50" spans="1:16">
      <c r="A50" s="136" t="s">
        <v>59</v>
      </c>
      <c r="B50" s="136" t="e">
        <f>NA()</f>
        <v>#N/A</v>
      </c>
      <c r="C50" s="136">
        <f>IF(ISNUMBER('実質公債費比率（分子）の構造'!K$53),'実質公債費比率（分子）の構造'!K$53,NA())</f>
        <v>1555</v>
      </c>
      <c r="D50" s="136" t="e">
        <f>NA()</f>
        <v>#N/A</v>
      </c>
      <c r="E50" s="136" t="e">
        <f>NA()</f>
        <v>#N/A</v>
      </c>
      <c r="F50" s="136">
        <f>IF(ISNUMBER('実質公債費比率（分子）の構造'!L$53),'実質公債費比率（分子）の構造'!L$53,NA())</f>
        <v>1519</v>
      </c>
      <c r="G50" s="136" t="e">
        <f>NA()</f>
        <v>#N/A</v>
      </c>
      <c r="H50" s="136" t="e">
        <f>NA()</f>
        <v>#N/A</v>
      </c>
      <c r="I50" s="136">
        <f>IF(ISNUMBER('実質公債費比率（分子）の構造'!M$53),'実質公債費比率（分子）の構造'!M$53,NA())</f>
        <v>1306</v>
      </c>
      <c r="J50" s="136" t="e">
        <f>NA()</f>
        <v>#N/A</v>
      </c>
      <c r="K50" s="136" t="e">
        <f>NA()</f>
        <v>#N/A</v>
      </c>
      <c r="L50" s="136">
        <f>IF(ISNUMBER('実質公債費比率（分子）の構造'!N$53),'実質公債費比率（分子）の構造'!N$53,NA())</f>
        <v>1267</v>
      </c>
      <c r="M50" s="136" t="e">
        <f>NA()</f>
        <v>#N/A</v>
      </c>
      <c r="N50" s="136" t="e">
        <f>NA()</f>
        <v>#N/A</v>
      </c>
      <c r="O50" s="136">
        <f>IF(ISNUMBER('実質公債費比率（分子）の構造'!O$53),'実質公債費比率（分子）の構造'!O$53,NA())</f>
        <v>1105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18783</v>
      </c>
      <c r="E56" s="135"/>
      <c r="F56" s="135"/>
      <c r="G56" s="135">
        <f>'将来負担比率（分子）の構造'!J$51</f>
        <v>18640</v>
      </c>
      <c r="H56" s="135"/>
      <c r="I56" s="135"/>
      <c r="J56" s="135">
        <f>'将来負担比率（分子）の構造'!K$51</f>
        <v>18933</v>
      </c>
      <c r="K56" s="135"/>
      <c r="L56" s="135"/>
      <c r="M56" s="135">
        <f>'将来負担比率（分子）の構造'!L$51</f>
        <v>19524</v>
      </c>
      <c r="N56" s="135"/>
      <c r="O56" s="135"/>
      <c r="P56" s="135">
        <f>'将来負担比率（分子）の構造'!M$51</f>
        <v>19422</v>
      </c>
    </row>
    <row r="57" spans="1:16">
      <c r="A57" s="135" t="s">
        <v>35</v>
      </c>
      <c r="B57" s="135"/>
      <c r="C57" s="135"/>
      <c r="D57" s="135">
        <f>'将来負担比率（分子）の構造'!I$50</f>
        <v>2780</v>
      </c>
      <c r="E57" s="135"/>
      <c r="F57" s="135"/>
      <c r="G57" s="135">
        <f>'将来負担比率（分子）の構造'!J$50</f>
        <v>3009</v>
      </c>
      <c r="H57" s="135"/>
      <c r="I57" s="135"/>
      <c r="J57" s="135">
        <f>'将来負担比率（分子）の構造'!K$50</f>
        <v>3043</v>
      </c>
      <c r="K57" s="135"/>
      <c r="L57" s="135"/>
      <c r="M57" s="135">
        <f>'将来負担比率（分子）の構造'!L$50</f>
        <v>2842</v>
      </c>
      <c r="N57" s="135"/>
      <c r="O57" s="135"/>
      <c r="P57" s="135">
        <f>'将来負担比率（分子）の構造'!M$50</f>
        <v>2640</v>
      </c>
    </row>
    <row r="58" spans="1:16">
      <c r="A58" s="135" t="s">
        <v>34</v>
      </c>
      <c r="B58" s="135"/>
      <c r="C58" s="135"/>
      <c r="D58" s="135">
        <f>'将来負担比率（分子）の構造'!I$49</f>
        <v>2869</v>
      </c>
      <c r="E58" s="135"/>
      <c r="F58" s="135"/>
      <c r="G58" s="135">
        <f>'将来負担比率（分子）の構造'!J$49</f>
        <v>2906</v>
      </c>
      <c r="H58" s="135"/>
      <c r="I58" s="135"/>
      <c r="J58" s="135">
        <f>'将来負担比率（分子）の構造'!K$49</f>
        <v>2926</v>
      </c>
      <c r="K58" s="135"/>
      <c r="L58" s="135"/>
      <c r="M58" s="135">
        <f>'将来負担比率（分子）の構造'!L$49</f>
        <v>3186</v>
      </c>
      <c r="N58" s="135"/>
      <c r="O58" s="135"/>
      <c r="P58" s="135">
        <f>'将来負担比率（分子）の構造'!M$49</f>
        <v>3152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1784</v>
      </c>
      <c r="C62" s="135"/>
      <c r="D62" s="135"/>
      <c r="E62" s="135">
        <f>'将来負担比率（分子）の構造'!J$45</f>
        <v>1730</v>
      </c>
      <c r="F62" s="135"/>
      <c r="G62" s="135"/>
      <c r="H62" s="135">
        <f>'将来負担比率（分子）の構造'!K$45</f>
        <v>1726</v>
      </c>
      <c r="I62" s="135"/>
      <c r="J62" s="135"/>
      <c r="K62" s="135">
        <f>'将来負担比率（分子）の構造'!L$45</f>
        <v>1615</v>
      </c>
      <c r="L62" s="135"/>
      <c r="M62" s="135"/>
      <c r="N62" s="135">
        <f>'将来負担比率（分子）の構造'!M$45</f>
        <v>1359</v>
      </c>
      <c r="O62" s="135"/>
      <c r="P62" s="135"/>
    </row>
    <row r="63" spans="1:16">
      <c r="A63" s="135" t="s">
        <v>28</v>
      </c>
      <c r="B63" s="135">
        <f>'将来負担比率（分子）の構造'!I$44</f>
        <v>2589</v>
      </c>
      <c r="C63" s="135"/>
      <c r="D63" s="135"/>
      <c r="E63" s="135">
        <f>'将来負担比率（分子）の構造'!J$44</f>
        <v>2237</v>
      </c>
      <c r="F63" s="135"/>
      <c r="G63" s="135"/>
      <c r="H63" s="135">
        <f>'将来負担比率（分子）の構造'!K$44</f>
        <v>2190</v>
      </c>
      <c r="I63" s="135"/>
      <c r="J63" s="135"/>
      <c r="K63" s="135">
        <f>'将来負担比率（分子）の構造'!L$44</f>
        <v>1850</v>
      </c>
      <c r="L63" s="135"/>
      <c r="M63" s="135"/>
      <c r="N63" s="135">
        <f>'将来負担比率（分子）の構造'!M$44</f>
        <v>1529</v>
      </c>
      <c r="O63" s="135"/>
      <c r="P63" s="135"/>
    </row>
    <row r="64" spans="1:16">
      <c r="A64" s="135" t="s">
        <v>27</v>
      </c>
      <c r="B64" s="135">
        <f>'将来負担比率（分子）の構造'!I$43</f>
        <v>9047</v>
      </c>
      <c r="C64" s="135"/>
      <c r="D64" s="135"/>
      <c r="E64" s="135">
        <f>'将来負担比率（分子）の構造'!J$43</f>
        <v>8594</v>
      </c>
      <c r="F64" s="135"/>
      <c r="G64" s="135"/>
      <c r="H64" s="135">
        <f>'将来負担比率（分子）の構造'!K$43</f>
        <v>8234</v>
      </c>
      <c r="I64" s="135"/>
      <c r="J64" s="135"/>
      <c r="K64" s="135">
        <f>'将来負担比率（分子）の構造'!L$43</f>
        <v>7867</v>
      </c>
      <c r="L64" s="135"/>
      <c r="M64" s="135"/>
      <c r="N64" s="135">
        <f>'将来負担比率（分子）の構造'!M$43</f>
        <v>7569</v>
      </c>
      <c r="O64" s="135"/>
      <c r="P64" s="135"/>
    </row>
    <row r="65" spans="1:16">
      <c r="A65" s="135" t="s">
        <v>26</v>
      </c>
      <c r="B65" s="135">
        <f>'将来負担比率（分子）の構造'!I$42</f>
        <v>3085</v>
      </c>
      <c r="C65" s="135"/>
      <c r="D65" s="135"/>
      <c r="E65" s="135">
        <f>'将来負担比率（分子）の構造'!J$42</f>
        <v>2201</v>
      </c>
      <c r="F65" s="135"/>
      <c r="G65" s="135"/>
      <c r="H65" s="135">
        <f>'将来負担比率（分子）の構造'!K$42</f>
        <v>1933</v>
      </c>
      <c r="I65" s="135"/>
      <c r="J65" s="135"/>
      <c r="K65" s="135">
        <f>'将来負担比率（分子）の構造'!L$42</f>
        <v>1876</v>
      </c>
      <c r="L65" s="135"/>
      <c r="M65" s="135"/>
      <c r="N65" s="135">
        <f>'将来負担比率（分子）の構造'!M$42</f>
        <v>1674</v>
      </c>
      <c r="O65" s="135"/>
      <c r="P65" s="135"/>
    </row>
    <row r="66" spans="1:16">
      <c r="A66" s="135" t="s">
        <v>25</v>
      </c>
      <c r="B66" s="135">
        <f>'将来負担比率（分子）の構造'!I$41</f>
        <v>19178</v>
      </c>
      <c r="C66" s="135"/>
      <c r="D66" s="135"/>
      <c r="E66" s="135">
        <f>'将来負担比率（分子）の構造'!J$41</f>
        <v>18948</v>
      </c>
      <c r="F66" s="135"/>
      <c r="G66" s="135"/>
      <c r="H66" s="135">
        <f>'将来負担比率（分子）の構造'!K$41</f>
        <v>18690</v>
      </c>
      <c r="I66" s="135"/>
      <c r="J66" s="135"/>
      <c r="K66" s="135">
        <f>'将来負担比率（分子）の構造'!L$41</f>
        <v>18908</v>
      </c>
      <c r="L66" s="135"/>
      <c r="M66" s="135"/>
      <c r="N66" s="135">
        <f>'将来負担比率（分子）の構造'!M$41</f>
        <v>18657</v>
      </c>
      <c r="O66" s="135"/>
      <c r="P66" s="135"/>
    </row>
    <row r="67" spans="1:16">
      <c r="A67" s="135" t="s">
        <v>63</v>
      </c>
      <c r="B67" s="135" t="e">
        <f>NA()</f>
        <v>#N/A</v>
      </c>
      <c r="C67" s="135">
        <f>IF(ISNUMBER('将来負担比率（分子）の構造'!I$52), IF('将来負担比率（分子）の構造'!I$52 &lt; 0, 0, '将来負担比率（分子）の構造'!I$52), NA())</f>
        <v>11251</v>
      </c>
      <c r="D67" s="135" t="e">
        <f>NA()</f>
        <v>#N/A</v>
      </c>
      <c r="E67" s="135" t="e">
        <f>NA()</f>
        <v>#N/A</v>
      </c>
      <c r="F67" s="135">
        <f>IF(ISNUMBER('将来負担比率（分子）の構造'!J$52), IF('将来負担比率（分子）の構造'!J$52 &lt; 0, 0, '将来負担比率（分子）の構造'!J$52), NA())</f>
        <v>9155</v>
      </c>
      <c r="G67" s="135" t="e">
        <f>NA()</f>
        <v>#N/A</v>
      </c>
      <c r="H67" s="135" t="e">
        <f>NA()</f>
        <v>#N/A</v>
      </c>
      <c r="I67" s="135">
        <f>IF(ISNUMBER('将来負担比率（分子）の構造'!K$52), IF('将来負担比率（分子）の構造'!K$52 &lt; 0, 0, '将来負担比率（分子）の構造'!K$52), NA())</f>
        <v>7872</v>
      </c>
      <c r="J67" s="135" t="e">
        <f>NA()</f>
        <v>#N/A</v>
      </c>
      <c r="K67" s="135" t="e">
        <f>NA()</f>
        <v>#N/A</v>
      </c>
      <c r="L67" s="135">
        <f>IF(ISNUMBER('将来負担比率（分子）の構造'!L$52), IF('将来負担比率（分子）の構造'!L$52 &lt; 0, 0, '将来負担比率（分子）の構造'!L$52), NA())</f>
        <v>6565</v>
      </c>
      <c r="M67" s="135" t="e">
        <f>NA()</f>
        <v>#N/A</v>
      </c>
      <c r="N67" s="135" t="e">
        <f>NA()</f>
        <v>#N/A</v>
      </c>
      <c r="O67" s="135">
        <f>IF(ISNUMBER('将来負担比率（分子）の構造'!M$52), IF('将来負担比率（分子）の構造'!M$52 &lt; 0, 0, '将来負担比率（分子）の構造'!M$52), NA())</f>
        <v>5575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7127525</v>
      </c>
      <c r="S5" s="583"/>
      <c r="T5" s="583"/>
      <c r="U5" s="583"/>
      <c r="V5" s="583"/>
      <c r="W5" s="583"/>
      <c r="X5" s="583"/>
      <c r="Y5" s="584"/>
      <c r="Z5" s="585">
        <v>39.1</v>
      </c>
      <c r="AA5" s="585"/>
      <c r="AB5" s="585"/>
      <c r="AC5" s="585"/>
      <c r="AD5" s="586">
        <v>6799433</v>
      </c>
      <c r="AE5" s="586"/>
      <c r="AF5" s="586"/>
      <c r="AG5" s="586"/>
      <c r="AH5" s="586"/>
      <c r="AI5" s="586"/>
      <c r="AJ5" s="586"/>
      <c r="AK5" s="586"/>
      <c r="AL5" s="587">
        <v>64.099999999999994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6799433</v>
      </c>
      <c r="BH5" s="594"/>
      <c r="BI5" s="594"/>
      <c r="BJ5" s="594"/>
      <c r="BK5" s="594"/>
      <c r="BL5" s="594"/>
      <c r="BM5" s="594"/>
      <c r="BN5" s="595"/>
      <c r="BO5" s="596">
        <v>95.4</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272449</v>
      </c>
      <c r="S6" s="594"/>
      <c r="T6" s="594"/>
      <c r="U6" s="594"/>
      <c r="V6" s="594"/>
      <c r="W6" s="594"/>
      <c r="X6" s="594"/>
      <c r="Y6" s="595"/>
      <c r="Z6" s="596">
        <v>1.5</v>
      </c>
      <c r="AA6" s="596"/>
      <c r="AB6" s="596"/>
      <c r="AC6" s="596"/>
      <c r="AD6" s="597">
        <v>272449</v>
      </c>
      <c r="AE6" s="597"/>
      <c r="AF6" s="597"/>
      <c r="AG6" s="597"/>
      <c r="AH6" s="597"/>
      <c r="AI6" s="597"/>
      <c r="AJ6" s="597"/>
      <c r="AK6" s="597"/>
      <c r="AL6" s="598">
        <v>2.6</v>
      </c>
      <c r="AM6" s="599"/>
      <c r="AN6" s="599"/>
      <c r="AO6" s="600"/>
      <c r="AP6" s="590" t="s">
        <v>214</v>
      </c>
      <c r="AQ6" s="591"/>
      <c r="AR6" s="591"/>
      <c r="AS6" s="591"/>
      <c r="AT6" s="591"/>
      <c r="AU6" s="591"/>
      <c r="AV6" s="591"/>
      <c r="AW6" s="591"/>
      <c r="AX6" s="591"/>
      <c r="AY6" s="591"/>
      <c r="AZ6" s="591"/>
      <c r="BA6" s="591"/>
      <c r="BB6" s="591"/>
      <c r="BC6" s="591"/>
      <c r="BD6" s="591"/>
      <c r="BE6" s="591"/>
      <c r="BF6" s="592"/>
      <c r="BG6" s="593">
        <v>6799433</v>
      </c>
      <c r="BH6" s="594"/>
      <c r="BI6" s="594"/>
      <c r="BJ6" s="594"/>
      <c r="BK6" s="594"/>
      <c r="BL6" s="594"/>
      <c r="BM6" s="594"/>
      <c r="BN6" s="595"/>
      <c r="BO6" s="596">
        <v>95.4</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154144</v>
      </c>
      <c r="CS6" s="594"/>
      <c r="CT6" s="594"/>
      <c r="CU6" s="594"/>
      <c r="CV6" s="594"/>
      <c r="CW6" s="594"/>
      <c r="CX6" s="594"/>
      <c r="CY6" s="595"/>
      <c r="CZ6" s="596">
        <v>0.9</v>
      </c>
      <c r="DA6" s="596"/>
      <c r="DB6" s="596"/>
      <c r="DC6" s="596"/>
      <c r="DD6" s="602" t="s">
        <v>209</v>
      </c>
      <c r="DE6" s="594"/>
      <c r="DF6" s="594"/>
      <c r="DG6" s="594"/>
      <c r="DH6" s="594"/>
      <c r="DI6" s="594"/>
      <c r="DJ6" s="594"/>
      <c r="DK6" s="594"/>
      <c r="DL6" s="594"/>
      <c r="DM6" s="594"/>
      <c r="DN6" s="594"/>
      <c r="DO6" s="594"/>
      <c r="DP6" s="595"/>
      <c r="DQ6" s="602">
        <v>154144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12868</v>
      </c>
      <c r="S7" s="594"/>
      <c r="T7" s="594"/>
      <c r="U7" s="594"/>
      <c r="V7" s="594"/>
      <c r="W7" s="594"/>
      <c r="X7" s="594"/>
      <c r="Y7" s="595"/>
      <c r="Z7" s="596">
        <v>0.1</v>
      </c>
      <c r="AA7" s="596"/>
      <c r="AB7" s="596"/>
      <c r="AC7" s="596"/>
      <c r="AD7" s="597">
        <v>12868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2902673</v>
      </c>
      <c r="BH7" s="594"/>
      <c r="BI7" s="594"/>
      <c r="BJ7" s="594"/>
      <c r="BK7" s="594"/>
      <c r="BL7" s="594"/>
      <c r="BM7" s="594"/>
      <c r="BN7" s="595"/>
      <c r="BO7" s="596">
        <v>40.700000000000003</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2144434</v>
      </c>
      <c r="CS7" s="594"/>
      <c r="CT7" s="594"/>
      <c r="CU7" s="594"/>
      <c r="CV7" s="594"/>
      <c r="CW7" s="594"/>
      <c r="CX7" s="594"/>
      <c r="CY7" s="595"/>
      <c r="CZ7" s="596">
        <v>12.1</v>
      </c>
      <c r="DA7" s="596"/>
      <c r="DB7" s="596"/>
      <c r="DC7" s="596"/>
      <c r="DD7" s="602">
        <v>258341</v>
      </c>
      <c r="DE7" s="594"/>
      <c r="DF7" s="594"/>
      <c r="DG7" s="594"/>
      <c r="DH7" s="594"/>
      <c r="DI7" s="594"/>
      <c r="DJ7" s="594"/>
      <c r="DK7" s="594"/>
      <c r="DL7" s="594"/>
      <c r="DM7" s="594"/>
      <c r="DN7" s="594"/>
      <c r="DO7" s="594"/>
      <c r="DP7" s="595"/>
      <c r="DQ7" s="602">
        <v>1829099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43552</v>
      </c>
      <c r="S8" s="594"/>
      <c r="T8" s="594"/>
      <c r="U8" s="594"/>
      <c r="V8" s="594"/>
      <c r="W8" s="594"/>
      <c r="X8" s="594"/>
      <c r="Y8" s="595"/>
      <c r="Z8" s="596">
        <v>0.2</v>
      </c>
      <c r="AA8" s="596"/>
      <c r="AB8" s="596"/>
      <c r="AC8" s="596"/>
      <c r="AD8" s="597">
        <v>43552</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86578</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5200705</v>
      </c>
      <c r="CS8" s="594"/>
      <c r="CT8" s="594"/>
      <c r="CU8" s="594"/>
      <c r="CV8" s="594"/>
      <c r="CW8" s="594"/>
      <c r="CX8" s="594"/>
      <c r="CY8" s="595"/>
      <c r="CZ8" s="596">
        <v>29.4</v>
      </c>
      <c r="DA8" s="596"/>
      <c r="DB8" s="596"/>
      <c r="DC8" s="596"/>
      <c r="DD8" s="602">
        <v>203404</v>
      </c>
      <c r="DE8" s="594"/>
      <c r="DF8" s="594"/>
      <c r="DG8" s="594"/>
      <c r="DH8" s="594"/>
      <c r="DI8" s="594"/>
      <c r="DJ8" s="594"/>
      <c r="DK8" s="594"/>
      <c r="DL8" s="594"/>
      <c r="DM8" s="594"/>
      <c r="DN8" s="594"/>
      <c r="DO8" s="594"/>
      <c r="DP8" s="595"/>
      <c r="DQ8" s="602">
        <v>2484662</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26904</v>
      </c>
      <c r="S9" s="594"/>
      <c r="T9" s="594"/>
      <c r="U9" s="594"/>
      <c r="V9" s="594"/>
      <c r="W9" s="594"/>
      <c r="X9" s="594"/>
      <c r="Y9" s="595"/>
      <c r="Z9" s="596">
        <v>0.1</v>
      </c>
      <c r="AA9" s="596"/>
      <c r="AB9" s="596"/>
      <c r="AC9" s="596"/>
      <c r="AD9" s="597">
        <v>26904</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2236402</v>
      </c>
      <c r="BH9" s="594"/>
      <c r="BI9" s="594"/>
      <c r="BJ9" s="594"/>
      <c r="BK9" s="594"/>
      <c r="BL9" s="594"/>
      <c r="BM9" s="594"/>
      <c r="BN9" s="595"/>
      <c r="BO9" s="596">
        <v>31.4</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2438309</v>
      </c>
      <c r="CS9" s="594"/>
      <c r="CT9" s="594"/>
      <c r="CU9" s="594"/>
      <c r="CV9" s="594"/>
      <c r="CW9" s="594"/>
      <c r="CX9" s="594"/>
      <c r="CY9" s="595"/>
      <c r="CZ9" s="596">
        <v>13.8</v>
      </c>
      <c r="DA9" s="596"/>
      <c r="DB9" s="596"/>
      <c r="DC9" s="596"/>
      <c r="DD9" s="602">
        <v>44235</v>
      </c>
      <c r="DE9" s="594"/>
      <c r="DF9" s="594"/>
      <c r="DG9" s="594"/>
      <c r="DH9" s="594"/>
      <c r="DI9" s="594"/>
      <c r="DJ9" s="594"/>
      <c r="DK9" s="594"/>
      <c r="DL9" s="594"/>
      <c r="DM9" s="594"/>
      <c r="DN9" s="594"/>
      <c r="DO9" s="594"/>
      <c r="DP9" s="595"/>
      <c r="DQ9" s="602">
        <v>2299180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560302</v>
      </c>
      <c r="S10" s="594"/>
      <c r="T10" s="594"/>
      <c r="U10" s="594"/>
      <c r="V10" s="594"/>
      <c r="W10" s="594"/>
      <c r="X10" s="594"/>
      <c r="Y10" s="595"/>
      <c r="Z10" s="596">
        <v>3.1</v>
      </c>
      <c r="AA10" s="596"/>
      <c r="AB10" s="596"/>
      <c r="AC10" s="596"/>
      <c r="AD10" s="597">
        <v>560302</v>
      </c>
      <c r="AE10" s="597"/>
      <c r="AF10" s="597"/>
      <c r="AG10" s="597"/>
      <c r="AH10" s="597"/>
      <c r="AI10" s="597"/>
      <c r="AJ10" s="597"/>
      <c r="AK10" s="597"/>
      <c r="AL10" s="598">
        <v>5.3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125506</v>
      </c>
      <c r="BH10" s="594"/>
      <c r="BI10" s="594"/>
      <c r="BJ10" s="594"/>
      <c r="BK10" s="594"/>
      <c r="BL10" s="594"/>
      <c r="BM10" s="594"/>
      <c r="BN10" s="595"/>
      <c r="BO10" s="596">
        <v>1.8</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385557</v>
      </c>
      <c r="CS10" s="594"/>
      <c r="CT10" s="594"/>
      <c r="CU10" s="594"/>
      <c r="CV10" s="594"/>
      <c r="CW10" s="594"/>
      <c r="CX10" s="594"/>
      <c r="CY10" s="595"/>
      <c r="CZ10" s="596">
        <v>2.2000000000000002</v>
      </c>
      <c r="DA10" s="596"/>
      <c r="DB10" s="596"/>
      <c r="DC10" s="596"/>
      <c r="DD10" s="602" t="s">
        <v>112</v>
      </c>
      <c r="DE10" s="594"/>
      <c r="DF10" s="594"/>
      <c r="DG10" s="594"/>
      <c r="DH10" s="594"/>
      <c r="DI10" s="594"/>
      <c r="DJ10" s="594"/>
      <c r="DK10" s="594"/>
      <c r="DL10" s="594"/>
      <c r="DM10" s="594"/>
      <c r="DN10" s="594"/>
      <c r="DO10" s="594"/>
      <c r="DP10" s="595"/>
      <c r="DQ10" s="602">
        <v>5302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59036</v>
      </c>
      <c r="S11" s="594"/>
      <c r="T11" s="594"/>
      <c r="U11" s="594"/>
      <c r="V11" s="594"/>
      <c r="W11" s="594"/>
      <c r="X11" s="594"/>
      <c r="Y11" s="595"/>
      <c r="Z11" s="596">
        <v>0.3</v>
      </c>
      <c r="AA11" s="596"/>
      <c r="AB11" s="596"/>
      <c r="AC11" s="596"/>
      <c r="AD11" s="597">
        <v>59036</v>
      </c>
      <c r="AE11" s="597"/>
      <c r="AF11" s="597"/>
      <c r="AG11" s="597"/>
      <c r="AH11" s="597"/>
      <c r="AI11" s="597"/>
      <c r="AJ11" s="597"/>
      <c r="AK11" s="597"/>
      <c r="AL11" s="598">
        <v>0.6</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454187</v>
      </c>
      <c r="BH11" s="594"/>
      <c r="BI11" s="594"/>
      <c r="BJ11" s="594"/>
      <c r="BK11" s="594"/>
      <c r="BL11" s="594"/>
      <c r="BM11" s="594"/>
      <c r="BN11" s="595"/>
      <c r="BO11" s="596">
        <v>6.4</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485173</v>
      </c>
      <c r="CS11" s="594"/>
      <c r="CT11" s="594"/>
      <c r="CU11" s="594"/>
      <c r="CV11" s="594"/>
      <c r="CW11" s="594"/>
      <c r="CX11" s="594"/>
      <c r="CY11" s="595"/>
      <c r="CZ11" s="596">
        <v>2.7</v>
      </c>
      <c r="DA11" s="596"/>
      <c r="DB11" s="596"/>
      <c r="DC11" s="596"/>
      <c r="DD11" s="602">
        <v>256283</v>
      </c>
      <c r="DE11" s="594"/>
      <c r="DF11" s="594"/>
      <c r="DG11" s="594"/>
      <c r="DH11" s="594"/>
      <c r="DI11" s="594"/>
      <c r="DJ11" s="594"/>
      <c r="DK11" s="594"/>
      <c r="DL11" s="594"/>
      <c r="DM11" s="594"/>
      <c r="DN11" s="594"/>
      <c r="DO11" s="594"/>
      <c r="DP11" s="595"/>
      <c r="DQ11" s="602">
        <v>408218</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3467186</v>
      </c>
      <c r="BH12" s="594"/>
      <c r="BI12" s="594"/>
      <c r="BJ12" s="594"/>
      <c r="BK12" s="594"/>
      <c r="BL12" s="594"/>
      <c r="BM12" s="594"/>
      <c r="BN12" s="595"/>
      <c r="BO12" s="596">
        <v>48.6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111633</v>
      </c>
      <c r="CS12" s="594"/>
      <c r="CT12" s="594"/>
      <c r="CU12" s="594"/>
      <c r="CV12" s="594"/>
      <c r="CW12" s="594"/>
      <c r="CX12" s="594"/>
      <c r="CY12" s="595"/>
      <c r="CZ12" s="596">
        <v>0.6</v>
      </c>
      <c r="DA12" s="596"/>
      <c r="DB12" s="596"/>
      <c r="DC12" s="596"/>
      <c r="DD12" s="602">
        <v>4045</v>
      </c>
      <c r="DE12" s="594"/>
      <c r="DF12" s="594"/>
      <c r="DG12" s="594"/>
      <c r="DH12" s="594"/>
      <c r="DI12" s="594"/>
      <c r="DJ12" s="594"/>
      <c r="DK12" s="594"/>
      <c r="DL12" s="594"/>
      <c r="DM12" s="594"/>
      <c r="DN12" s="594"/>
      <c r="DO12" s="594"/>
      <c r="DP12" s="595"/>
      <c r="DQ12" s="602">
        <v>106887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42877</v>
      </c>
      <c r="S13" s="594"/>
      <c r="T13" s="594"/>
      <c r="U13" s="594"/>
      <c r="V13" s="594"/>
      <c r="W13" s="594"/>
      <c r="X13" s="594"/>
      <c r="Y13" s="595"/>
      <c r="Z13" s="596">
        <v>0.2</v>
      </c>
      <c r="AA13" s="596"/>
      <c r="AB13" s="596"/>
      <c r="AC13" s="596"/>
      <c r="AD13" s="597">
        <v>42877</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3465324</v>
      </c>
      <c r="BH13" s="594"/>
      <c r="BI13" s="594"/>
      <c r="BJ13" s="594"/>
      <c r="BK13" s="594"/>
      <c r="BL13" s="594"/>
      <c r="BM13" s="594"/>
      <c r="BN13" s="595"/>
      <c r="BO13" s="596">
        <v>48.6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1654611</v>
      </c>
      <c r="CS13" s="594"/>
      <c r="CT13" s="594"/>
      <c r="CU13" s="594"/>
      <c r="CV13" s="594"/>
      <c r="CW13" s="594"/>
      <c r="CX13" s="594"/>
      <c r="CY13" s="595"/>
      <c r="CZ13" s="596">
        <v>9.4</v>
      </c>
      <c r="DA13" s="596"/>
      <c r="DB13" s="596"/>
      <c r="DC13" s="596"/>
      <c r="DD13" s="602">
        <v>970248</v>
      </c>
      <c r="DE13" s="594"/>
      <c r="DF13" s="594"/>
      <c r="DG13" s="594"/>
      <c r="DH13" s="594"/>
      <c r="DI13" s="594"/>
      <c r="DJ13" s="594"/>
      <c r="DK13" s="594"/>
      <c r="DL13" s="594"/>
      <c r="DM13" s="594"/>
      <c r="DN13" s="594"/>
      <c r="DO13" s="594"/>
      <c r="DP13" s="595"/>
      <c r="DQ13" s="602">
        <v>1136891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123762</v>
      </c>
      <c r="BH14" s="594"/>
      <c r="BI14" s="594"/>
      <c r="BJ14" s="594"/>
      <c r="BK14" s="594"/>
      <c r="BL14" s="594"/>
      <c r="BM14" s="594"/>
      <c r="BN14" s="595"/>
      <c r="BO14" s="596">
        <v>1.7</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994806</v>
      </c>
      <c r="CS14" s="594"/>
      <c r="CT14" s="594"/>
      <c r="CU14" s="594"/>
      <c r="CV14" s="594"/>
      <c r="CW14" s="594"/>
      <c r="CX14" s="594"/>
      <c r="CY14" s="595"/>
      <c r="CZ14" s="596">
        <v>5.6</v>
      </c>
      <c r="DA14" s="596"/>
      <c r="DB14" s="596"/>
      <c r="DC14" s="596"/>
      <c r="DD14" s="602">
        <v>421289</v>
      </c>
      <c r="DE14" s="594"/>
      <c r="DF14" s="594"/>
      <c r="DG14" s="594"/>
      <c r="DH14" s="594"/>
      <c r="DI14" s="594"/>
      <c r="DJ14" s="594"/>
      <c r="DK14" s="594"/>
      <c r="DL14" s="594"/>
      <c r="DM14" s="594"/>
      <c r="DN14" s="594"/>
      <c r="DO14" s="594"/>
      <c r="DP14" s="595"/>
      <c r="DQ14" s="602">
        <v>578612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30310</v>
      </c>
      <c r="S15" s="594"/>
      <c r="T15" s="594"/>
      <c r="U15" s="594"/>
      <c r="V15" s="594"/>
      <c r="W15" s="594"/>
      <c r="X15" s="594"/>
      <c r="Y15" s="595"/>
      <c r="Z15" s="596">
        <v>0.2</v>
      </c>
      <c r="AA15" s="596"/>
      <c r="AB15" s="596"/>
      <c r="AC15" s="596"/>
      <c r="AD15" s="597">
        <v>30310</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305812</v>
      </c>
      <c r="BH15" s="594"/>
      <c r="BI15" s="594"/>
      <c r="BJ15" s="594"/>
      <c r="BK15" s="594"/>
      <c r="BL15" s="594"/>
      <c r="BM15" s="594"/>
      <c r="BN15" s="595"/>
      <c r="BO15" s="596">
        <v>4.3</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2009773</v>
      </c>
      <c r="CS15" s="594"/>
      <c r="CT15" s="594"/>
      <c r="CU15" s="594"/>
      <c r="CV15" s="594"/>
      <c r="CW15" s="594"/>
      <c r="CX15" s="594"/>
      <c r="CY15" s="595"/>
      <c r="CZ15" s="596">
        <v>11.4</v>
      </c>
      <c r="DA15" s="596"/>
      <c r="DB15" s="596"/>
      <c r="DC15" s="596"/>
      <c r="DD15" s="602">
        <v>489712</v>
      </c>
      <c r="DE15" s="594"/>
      <c r="DF15" s="594"/>
      <c r="DG15" s="594"/>
      <c r="DH15" s="594"/>
      <c r="DI15" s="594"/>
      <c r="DJ15" s="594"/>
      <c r="DK15" s="594"/>
      <c r="DL15" s="594"/>
      <c r="DM15" s="594"/>
      <c r="DN15" s="594"/>
      <c r="DO15" s="594"/>
      <c r="DP15" s="595"/>
      <c r="DQ15" s="602">
        <v>1523266</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3205046</v>
      </c>
      <c r="S16" s="594"/>
      <c r="T16" s="594"/>
      <c r="U16" s="594"/>
      <c r="V16" s="594"/>
      <c r="W16" s="594"/>
      <c r="X16" s="594"/>
      <c r="Y16" s="595"/>
      <c r="Z16" s="596">
        <v>17.600000000000001</v>
      </c>
      <c r="AA16" s="596"/>
      <c r="AB16" s="596"/>
      <c r="AC16" s="596"/>
      <c r="AD16" s="597">
        <v>2714930</v>
      </c>
      <c r="AE16" s="597"/>
      <c r="AF16" s="597"/>
      <c r="AG16" s="597"/>
      <c r="AH16" s="597"/>
      <c r="AI16" s="597"/>
      <c r="AJ16" s="597"/>
      <c r="AK16" s="597"/>
      <c r="AL16" s="598">
        <v>25.6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49030</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5729</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2714930</v>
      </c>
      <c r="S17" s="594"/>
      <c r="T17" s="594"/>
      <c r="U17" s="594"/>
      <c r="V17" s="594"/>
      <c r="W17" s="594"/>
      <c r="X17" s="594"/>
      <c r="Y17" s="595"/>
      <c r="Z17" s="596">
        <v>14.9</v>
      </c>
      <c r="AA17" s="596"/>
      <c r="AB17" s="596"/>
      <c r="AC17" s="596"/>
      <c r="AD17" s="597">
        <v>2714930</v>
      </c>
      <c r="AE17" s="597"/>
      <c r="AF17" s="597"/>
      <c r="AG17" s="597"/>
      <c r="AH17" s="597"/>
      <c r="AI17" s="597"/>
      <c r="AJ17" s="597"/>
      <c r="AK17" s="597"/>
      <c r="AL17" s="598">
        <v>25.6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2054825</v>
      </c>
      <c r="CS17" s="594"/>
      <c r="CT17" s="594"/>
      <c r="CU17" s="594"/>
      <c r="CV17" s="594"/>
      <c r="CW17" s="594"/>
      <c r="CX17" s="594"/>
      <c r="CY17" s="595"/>
      <c r="CZ17" s="596">
        <v>11.6</v>
      </c>
      <c r="DA17" s="596"/>
      <c r="DB17" s="596"/>
      <c r="DC17" s="596"/>
      <c r="DD17" s="602" t="s">
        <v>112</v>
      </c>
      <c r="DE17" s="594"/>
      <c r="DF17" s="594"/>
      <c r="DG17" s="594"/>
      <c r="DH17" s="594"/>
      <c r="DI17" s="594"/>
      <c r="DJ17" s="594"/>
      <c r="DK17" s="594"/>
      <c r="DL17" s="594"/>
      <c r="DM17" s="594"/>
      <c r="DN17" s="594"/>
      <c r="DO17" s="594"/>
      <c r="DP17" s="595"/>
      <c r="DQ17" s="602">
        <v>2006801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490114</v>
      </c>
      <c r="S18" s="594"/>
      <c r="T18" s="594"/>
      <c r="U18" s="594"/>
      <c r="V18" s="594"/>
      <c r="W18" s="594"/>
      <c r="X18" s="594"/>
      <c r="Y18" s="595"/>
      <c r="Z18" s="596">
        <v>2.7</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328092</v>
      </c>
      <c r="BH19" s="594"/>
      <c r="BI19" s="594"/>
      <c r="BJ19" s="594"/>
      <c r="BK19" s="594"/>
      <c r="BL19" s="594"/>
      <c r="BM19" s="594"/>
      <c r="BN19" s="595"/>
      <c r="BO19" s="596">
        <v>4.5999999999999996</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11380869</v>
      </c>
      <c r="S20" s="594"/>
      <c r="T20" s="594"/>
      <c r="U20" s="594"/>
      <c r="V20" s="594"/>
      <c r="W20" s="594"/>
      <c r="X20" s="594"/>
      <c r="Y20" s="595"/>
      <c r="Z20" s="596">
        <v>62.4</v>
      </c>
      <c r="AA20" s="596"/>
      <c r="AB20" s="596"/>
      <c r="AC20" s="596"/>
      <c r="AD20" s="597">
        <v>10562661</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328092</v>
      </c>
      <c r="BH20" s="594"/>
      <c r="BI20" s="594"/>
      <c r="BJ20" s="594"/>
      <c r="BK20" s="594"/>
      <c r="BL20" s="594"/>
      <c r="BM20" s="594"/>
      <c r="BN20" s="595"/>
      <c r="BO20" s="596">
        <v>4.5999999999999996</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17683000</v>
      </c>
      <c r="CS20" s="594"/>
      <c r="CT20" s="594"/>
      <c r="CU20" s="594"/>
      <c r="CV20" s="594"/>
      <c r="CW20" s="594"/>
      <c r="CX20" s="594"/>
      <c r="CY20" s="595"/>
      <c r="CZ20" s="596">
        <v>100</v>
      </c>
      <c r="DA20" s="596"/>
      <c r="DB20" s="596"/>
      <c r="DC20" s="596"/>
      <c r="DD20" s="602">
        <v>2647557</v>
      </c>
      <c r="DE20" s="594"/>
      <c r="DF20" s="594"/>
      <c r="DG20" s="594"/>
      <c r="DH20" s="594"/>
      <c r="DI20" s="594"/>
      <c r="DJ20" s="594"/>
      <c r="DK20" s="594"/>
      <c r="DL20" s="594"/>
      <c r="DM20" s="594"/>
      <c r="DN20" s="594"/>
      <c r="DO20" s="594"/>
      <c r="DP20" s="595"/>
      <c r="DQ20" s="602">
        <v>12538791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7824</v>
      </c>
      <c r="S21" s="594"/>
      <c r="T21" s="594"/>
      <c r="U21" s="594"/>
      <c r="V21" s="594"/>
      <c r="W21" s="594"/>
      <c r="X21" s="594"/>
      <c r="Y21" s="595"/>
      <c r="Z21" s="596">
        <v>0</v>
      </c>
      <c r="AA21" s="596"/>
      <c r="AB21" s="596"/>
      <c r="AC21" s="596"/>
      <c r="AD21" s="597">
        <v>7824</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334586</v>
      </c>
      <c r="S22" s="594"/>
      <c r="T22" s="594"/>
      <c r="U22" s="594"/>
      <c r="V22" s="594"/>
      <c r="W22" s="594"/>
      <c r="X22" s="594"/>
      <c r="Y22" s="595"/>
      <c r="Z22" s="596">
        <v>1.8</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185039</v>
      </c>
      <c r="S23" s="594"/>
      <c r="T23" s="594"/>
      <c r="U23" s="594"/>
      <c r="V23" s="594"/>
      <c r="W23" s="594"/>
      <c r="X23" s="594"/>
      <c r="Y23" s="595"/>
      <c r="Z23" s="596">
        <v>1</v>
      </c>
      <c r="AA23" s="596"/>
      <c r="AB23" s="596"/>
      <c r="AC23" s="596"/>
      <c r="AD23" s="597">
        <v>36389</v>
      </c>
      <c r="AE23" s="597"/>
      <c r="AF23" s="597"/>
      <c r="AG23" s="597"/>
      <c r="AH23" s="597"/>
      <c r="AI23" s="597"/>
      <c r="AJ23" s="597"/>
      <c r="AK23" s="597"/>
      <c r="AL23" s="598">
        <v>0.3</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328092</v>
      </c>
      <c r="BH23" s="594"/>
      <c r="BI23" s="594"/>
      <c r="BJ23" s="594"/>
      <c r="BK23" s="594"/>
      <c r="BL23" s="594"/>
      <c r="BM23" s="594"/>
      <c r="BN23" s="595"/>
      <c r="BO23" s="596">
        <v>4.5999999999999996</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39808</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7754788</v>
      </c>
      <c r="CS24" s="583"/>
      <c r="CT24" s="583"/>
      <c r="CU24" s="583"/>
      <c r="CV24" s="583"/>
      <c r="CW24" s="583"/>
      <c r="CX24" s="583"/>
      <c r="CY24" s="584"/>
      <c r="CZ24" s="620">
        <v>43.9</v>
      </c>
      <c r="DA24" s="621"/>
      <c r="DB24" s="621"/>
      <c r="DC24" s="622"/>
      <c r="DD24" s="619">
        <v>5303854</v>
      </c>
      <c r="DE24" s="583"/>
      <c r="DF24" s="583"/>
      <c r="DG24" s="583"/>
      <c r="DH24" s="583"/>
      <c r="DI24" s="583"/>
      <c r="DJ24" s="583"/>
      <c r="DK24" s="584"/>
      <c r="DL24" s="619">
        <v>5295270</v>
      </c>
      <c r="DM24" s="583"/>
      <c r="DN24" s="583"/>
      <c r="DO24" s="583"/>
      <c r="DP24" s="583"/>
      <c r="DQ24" s="583"/>
      <c r="DR24" s="583"/>
      <c r="DS24" s="583"/>
      <c r="DT24" s="583"/>
      <c r="DU24" s="583"/>
      <c r="DV24" s="584"/>
      <c r="DW24" s="587">
        <v>46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1821058</v>
      </c>
      <c r="S25" s="594"/>
      <c r="T25" s="594"/>
      <c r="U25" s="594"/>
      <c r="V25" s="594"/>
      <c r="W25" s="594"/>
      <c r="X25" s="594"/>
      <c r="Y25" s="595"/>
      <c r="Z25" s="596">
        <v>10</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2612437</v>
      </c>
      <c r="CS25" s="625"/>
      <c r="CT25" s="625"/>
      <c r="CU25" s="625"/>
      <c r="CV25" s="625"/>
      <c r="CW25" s="625"/>
      <c r="CX25" s="625"/>
      <c r="CY25" s="626"/>
      <c r="CZ25" s="627">
        <v>14.8</v>
      </c>
      <c r="DA25" s="628"/>
      <c r="DB25" s="628"/>
      <c r="DC25" s="629"/>
      <c r="DD25" s="602">
        <v>2438344</v>
      </c>
      <c r="DE25" s="625"/>
      <c r="DF25" s="625"/>
      <c r="DG25" s="625"/>
      <c r="DH25" s="625"/>
      <c r="DI25" s="625"/>
      <c r="DJ25" s="625"/>
      <c r="DK25" s="626"/>
      <c r="DL25" s="602">
        <v>2429760</v>
      </c>
      <c r="DM25" s="625"/>
      <c r="DN25" s="625"/>
      <c r="DO25" s="625"/>
      <c r="DP25" s="625"/>
      <c r="DQ25" s="625"/>
      <c r="DR25" s="625"/>
      <c r="DS25" s="625"/>
      <c r="DT25" s="625"/>
      <c r="DU25" s="625"/>
      <c r="DV25" s="626"/>
      <c r="DW25" s="598">
        <v>21.1</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1808310</v>
      </c>
      <c r="CS26" s="594"/>
      <c r="CT26" s="594"/>
      <c r="CU26" s="594"/>
      <c r="CV26" s="594"/>
      <c r="CW26" s="594"/>
      <c r="CX26" s="594"/>
      <c r="CY26" s="595"/>
      <c r="CZ26" s="627">
        <v>10.199999999999999</v>
      </c>
      <c r="DA26" s="628"/>
      <c r="DB26" s="628"/>
      <c r="DC26" s="629"/>
      <c r="DD26" s="602">
        <v>1652454</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1047466</v>
      </c>
      <c r="S27" s="594"/>
      <c r="T27" s="594"/>
      <c r="U27" s="594"/>
      <c r="V27" s="594"/>
      <c r="W27" s="594"/>
      <c r="X27" s="594"/>
      <c r="Y27" s="595"/>
      <c r="Z27" s="596">
        <v>5.7</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7127525</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3087531</v>
      </c>
      <c r="CS27" s="625"/>
      <c r="CT27" s="625"/>
      <c r="CU27" s="625"/>
      <c r="CV27" s="625"/>
      <c r="CW27" s="625"/>
      <c r="CX27" s="625"/>
      <c r="CY27" s="626"/>
      <c r="CZ27" s="627">
        <v>17.5</v>
      </c>
      <c r="DA27" s="628"/>
      <c r="DB27" s="628"/>
      <c r="DC27" s="629"/>
      <c r="DD27" s="602">
        <v>858714</v>
      </c>
      <c r="DE27" s="625"/>
      <c r="DF27" s="625"/>
      <c r="DG27" s="625"/>
      <c r="DH27" s="625"/>
      <c r="DI27" s="625"/>
      <c r="DJ27" s="625"/>
      <c r="DK27" s="626"/>
      <c r="DL27" s="602">
        <v>858714</v>
      </c>
      <c r="DM27" s="625"/>
      <c r="DN27" s="625"/>
      <c r="DO27" s="625"/>
      <c r="DP27" s="625"/>
      <c r="DQ27" s="625"/>
      <c r="DR27" s="625"/>
      <c r="DS27" s="625"/>
      <c r="DT27" s="625"/>
      <c r="DU27" s="625"/>
      <c r="DV27" s="626"/>
      <c r="DW27" s="598">
        <v>7.5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30560</v>
      </c>
      <c r="S28" s="594"/>
      <c r="T28" s="594"/>
      <c r="U28" s="594"/>
      <c r="V28" s="594"/>
      <c r="W28" s="594"/>
      <c r="X28" s="594"/>
      <c r="Y28" s="595"/>
      <c r="Z28" s="596">
        <v>0.2</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2054820</v>
      </c>
      <c r="CS28" s="594"/>
      <c r="CT28" s="594"/>
      <c r="CU28" s="594"/>
      <c r="CV28" s="594"/>
      <c r="CW28" s="594"/>
      <c r="CX28" s="594"/>
      <c r="CY28" s="595"/>
      <c r="CZ28" s="627">
        <v>11.6</v>
      </c>
      <c r="DA28" s="628"/>
      <c r="DB28" s="628"/>
      <c r="DC28" s="629"/>
      <c r="DD28" s="602">
        <v>2006796</v>
      </c>
      <c r="DE28" s="594"/>
      <c r="DF28" s="594"/>
      <c r="DG28" s="594"/>
      <c r="DH28" s="594"/>
      <c r="DI28" s="594"/>
      <c r="DJ28" s="594"/>
      <c r="DK28" s="595"/>
      <c r="DL28" s="602">
        <v>2006796</v>
      </c>
      <c r="DM28" s="594"/>
      <c r="DN28" s="594"/>
      <c r="DO28" s="594"/>
      <c r="DP28" s="594"/>
      <c r="DQ28" s="594"/>
      <c r="DR28" s="594"/>
      <c r="DS28" s="594"/>
      <c r="DT28" s="594"/>
      <c r="DU28" s="594"/>
      <c r="DV28" s="595"/>
      <c r="DW28" s="598">
        <v>17.399999999999999</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11485</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2054774</v>
      </c>
      <c r="CS29" s="625"/>
      <c r="CT29" s="625"/>
      <c r="CU29" s="625"/>
      <c r="CV29" s="625"/>
      <c r="CW29" s="625"/>
      <c r="CX29" s="625"/>
      <c r="CY29" s="626"/>
      <c r="CZ29" s="627">
        <v>11.6</v>
      </c>
      <c r="DA29" s="628"/>
      <c r="DB29" s="628"/>
      <c r="DC29" s="629"/>
      <c r="DD29" s="602">
        <v>2006750</v>
      </c>
      <c r="DE29" s="625"/>
      <c r="DF29" s="625"/>
      <c r="DG29" s="625"/>
      <c r="DH29" s="625"/>
      <c r="DI29" s="625"/>
      <c r="DJ29" s="625"/>
      <c r="DK29" s="626"/>
      <c r="DL29" s="602">
        <v>2006750</v>
      </c>
      <c r="DM29" s="625"/>
      <c r="DN29" s="625"/>
      <c r="DO29" s="625"/>
      <c r="DP29" s="625"/>
      <c r="DQ29" s="625"/>
      <c r="DR29" s="625"/>
      <c r="DS29" s="625"/>
      <c r="DT29" s="625"/>
      <c r="DU29" s="625"/>
      <c r="DV29" s="626"/>
      <c r="DW29" s="598">
        <v>17.399999999999999</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667282</v>
      </c>
      <c r="S30" s="594"/>
      <c r="T30" s="594"/>
      <c r="U30" s="594"/>
      <c r="V30" s="594"/>
      <c r="W30" s="594"/>
      <c r="X30" s="594"/>
      <c r="Y30" s="595"/>
      <c r="Z30" s="596">
        <v>3.7</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98.9</v>
      </c>
      <c r="BH30" s="652"/>
      <c r="BI30" s="652"/>
      <c r="BJ30" s="652"/>
      <c r="BK30" s="652"/>
      <c r="BL30" s="652"/>
      <c r="BM30" s="588">
        <v>95.4</v>
      </c>
      <c r="BN30" s="652"/>
      <c r="BO30" s="652"/>
      <c r="BP30" s="652"/>
      <c r="BQ30" s="653"/>
      <c r="BR30" s="651">
        <v>98.8</v>
      </c>
      <c r="BS30" s="652"/>
      <c r="BT30" s="652"/>
      <c r="BU30" s="652"/>
      <c r="BV30" s="652"/>
      <c r="BW30" s="652"/>
      <c r="BX30" s="588">
        <v>94.7</v>
      </c>
      <c r="BY30" s="652"/>
      <c r="BZ30" s="652"/>
      <c r="CA30" s="652"/>
      <c r="CB30" s="653"/>
      <c r="CD30" s="656"/>
      <c r="CE30" s="657"/>
      <c r="CF30" s="607" t="s">
        <v>291</v>
      </c>
      <c r="CG30" s="608"/>
      <c r="CH30" s="608"/>
      <c r="CI30" s="608"/>
      <c r="CJ30" s="608"/>
      <c r="CK30" s="608"/>
      <c r="CL30" s="608"/>
      <c r="CM30" s="608"/>
      <c r="CN30" s="608"/>
      <c r="CO30" s="608"/>
      <c r="CP30" s="608"/>
      <c r="CQ30" s="609"/>
      <c r="CR30" s="593">
        <v>1813553</v>
      </c>
      <c r="CS30" s="594"/>
      <c r="CT30" s="594"/>
      <c r="CU30" s="594"/>
      <c r="CV30" s="594"/>
      <c r="CW30" s="594"/>
      <c r="CX30" s="594"/>
      <c r="CY30" s="595"/>
      <c r="CZ30" s="627">
        <v>10.3</v>
      </c>
      <c r="DA30" s="628"/>
      <c r="DB30" s="628"/>
      <c r="DC30" s="629"/>
      <c r="DD30" s="602">
        <v>1765529</v>
      </c>
      <c r="DE30" s="594"/>
      <c r="DF30" s="594"/>
      <c r="DG30" s="594"/>
      <c r="DH30" s="594"/>
      <c r="DI30" s="594"/>
      <c r="DJ30" s="594"/>
      <c r="DK30" s="595"/>
      <c r="DL30" s="602">
        <v>1765529</v>
      </c>
      <c r="DM30" s="594"/>
      <c r="DN30" s="594"/>
      <c r="DO30" s="594"/>
      <c r="DP30" s="594"/>
      <c r="DQ30" s="594"/>
      <c r="DR30" s="594"/>
      <c r="DS30" s="594"/>
      <c r="DT30" s="594"/>
      <c r="DU30" s="594"/>
      <c r="DV30" s="595"/>
      <c r="DW30" s="598">
        <v>15.3</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279963</v>
      </c>
      <c r="S31" s="594"/>
      <c r="T31" s="594"/>
      <c r="U31" s="594"/>
      <c r="V31" s="594"/>
      <c r="W31" s="594"/>
      <c r="X31" s="594"/>
      <c r="Y31" s="595"/>
      <c r="Z31" s="596">
        <v>1.5</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94.2</v>
      </c>
      <c r="BN31" s="649"/>
      <c r="BO31" s="649"/>
      <c r="BP31" s="649"/>
      <c r="BQ31" s="650"/>
      <c r="BR31" s="648">
        <v>98.6</v>
      </c>
      <c r="BS31" s="625"/>
      <c r="BT31" s="625"/>
      <c r="BU31" s="625"/>
      <c r="BV31" s="625"/>
      <c r="BW31" s="625"/>
      <c r="BX31" s="599">
        <v>93.2</v>
      </c>
      <c r="BY31" s="649"/>
      <c r="BZ31" s="649"/>
      <c r="CA31" s="649"/>
      <c r="CB31" s="650"/>
      <c r="CD31" s="656"/>
      <c r="CE31" s="657"/>
      <c r="CF31" s="607" t="s">
        <v>295</v>
      </c>
      <c r="CG31" s="608"/>
      <c r="CH31" s="608"/>
      <c r="CI31" s="608"/>
      <c r="CJ31" s="608"/>
      <c r="CK31" s="608"/>
      <c r="CL31" s="608"/>
      <c r="CM31" s="608"/>
      <c r="CN31" s="608"/>
      <c r="CO31" s="608"/>
      <c r="CP31" s="608"/>
      <c r="CQ31" s="609"/>
      <c r="CR31" s="593">
        <v>241221</v>
      </c>
      <c r="CS31" s="625"/>
      <c r="CT31" s="625"/>
      <c r="CU31" s="625"/>
      <c r="CV31" s="625"/>
      <c r="CW31" s="625"/>
      <c r="CX31" s="625"/>
      <c r="CY31" s="626"/>
      <c r="CZ31" s="627">
        <v>1.4</v>
      </c>
      <c r="DA31" s="628"/>
      <c r="DB31" s="628"/>
      <c r="DC31" s="629"/>
      <c r="DD31" s="602">
        <v>241221</v>
      </c>
      <c r="DE31" s="625"/>
      <c r="DF31" s="625"/>
      <c r="DG31" s="625"/>
      <c r="DH31" s="625"/>
      <c r="DI31" s="625"/>
      <c r="DJ31" s="625"/>
      <c r="DK31" s="626"/>
      <c r="DL31" s="602">
        <v>241221</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863729</v>
      </c>
      <c r="S32" s="594"/>
      <c r="T32" s="594"/>
      <c r="U32" s="594"/>
      <c r="V32" s="594"/>
      <c r="W32" s="594"/>
      <c r="X32" s="594"/>
      <c r="Y32" s="595"/>
      <c r="Z32" s="596">
        <v>4.7</v>
      </c>
      <c r="AA32" s="596"/>
      <c r="AB32" s="596"/>
      <c r="AC32" s="596"/>
      <c r="AD32" s="597">
        <v>315</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v>
      </c>
      <c r="BH32" s="661"/>
      <c r="BI32" s="661"/>
      <c r="BJ32" s="661"/>
      <c r="BK32" s="661"/>
      <c r="BL32" s="661"/>
      <c r="BM32" s="662">
        <v>96</v>
      </c>
      <c r="BN32" s="661"/>
      <c r="BO32" s="661"/>
      <c r="BP32" s="661"/>
      <c r="BQ32" s="663"/>
      <c r="BR32" s="660">
        <v>98.9</v>
      </c>
      <c r="BS32" s="661"/>
      <c r="BT32" s="661"/>
      <c r="BU32" s="661"/>
      <c r="BV32" s="661"/>
      <c r="BW32" s="661"/>
      <c r="BX32" s="662">
        <v>95.5</v>
      </c>
      <c r="BY32" s="661"/>
      <c r="BZ32" s="661"/>
      <c r="CA32" s="661"/>
      <c r="CB32" s="663"/>
      <c r="CD32" s="658"/>
      <c r="CE32" s="659"/>
      <c r="CF32" s="607" t="s">
        <v>298</v>
      </c>
      <c r="CG32" s="608"/>
      <c r="CH32" s="608"/>
      <c r="CI32" s="608"/>
      <c r="CJ32" s="608"/>
      <c r="CK32" s="608"/>
      <c r="CL32" s="608"/>
      <c r="CM32" s="608"/>
      <c r="CN32" s="608"/>
      <c r="CO32" s="608"/>
      <c r="CP32" s="608"/>
      <c r="CQ32" s="609"/>
      <c r="CR32" s="593">
        <v>46</v>
      </c>
      <c r="CS32" s="594"/>
      <c r="CT32" s="594"/>
      <c r="CU32" s="594"/>
      <c r="CV32" s="594"/>
      <c r="CW32" s="594"/>
      <c r="CX32" s="594"/>
      <c r="CY32" s="595"/>
      <c r="CZ32" s="627">
        <v>0</v>
      </c>
      <c r="DA32" s="628"/>
      <c r="DB32" s="628"/>
      <c r="DC32" s="629"/>
      <c r="DD32" s="602">
        <v>46</v>
      </c>
      <c r="DE32" s="594"/>
      <c r="DF32" s="594"/>
      <c r="DG32" s="594"/>
      <c r="DH32" s="594"/>
      <c r="DI32" s="594"/>
      <c r="DJ32" s="594"/>
      <c r="DK32" s="595"/>
      <c r="DL32" s="602">
        <v>46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1565000</v>
      </c>
      <c r="S33" s="594"/>
      <c r="T33" s="594"/>
      <c r="U33" s="594"/>
      <c r="V33" s="594"/>
      <c r="W33" s="594"/>
      <c r="X33" s="594"/>
      <c r="Y33" s="595"/>
      <c r="Z33" s="596">
        <v>8.6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7231625</v>
      </c>
      <c r="CS33" s="625"/>
      <c r="CT33" s="625"/>
      <c r="CU33" s="625"/>
      <c r="CV33" s="625"/>
      <c r="CW33" s="625"/>
      <c r="CX33" s="625"/>
      <c r="CY33" s="626"/>
      <c r="CZ33" s="627">
        <v>40.9</v>
      </c>
      <c r="DA33" s="628"/>
      <c r="DB33" s="628"/>
      <c r="DC33" s="629"/>
      <c r="DD33" s="602">
        <v>5956123</v>
      </c>
      <c r="DE33" s="625"/>
      <c r="DF33" s="625"/>
      <c r="DG33" s="625"/>
      <c r="DH33" s="625"/>
      <c r="DI33" s="625"/>
      <c r="DJ33" s="625"/>
      <c r="DK33" s="626"/>
      <c r="DL33" s="602">
        <v>4702567</v>
      </c>
      <c r="DM33" s="625"/>
      <c r="DN33" s="625"/>
      <c r="DO33" s="625"/>
      <c r="DP33" s="625"/>
      <c r="DQ33" s="625"/>
      <c r="DR33" s="625"/>
      <c r="DS33" s="625"/>
      <c r="DT33" s="625"/>
      <c r="DU33" s="625"/>
      <c r="DV33" s="626"/>
      <c r="DW33" s="598">
        <v>40.9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2531540</v>
      </c>
      <c r="CS34" s="594"/>
      <c r="CT34" s="594"/>
      <c r="CU34" s="594"/>
      <c r="CV34" s="594"/>
      <c r="CW34" s="594"/>
      <c r="CX34" s="594"/>
      <c r="CY34" s="595"/>
      <c r="CZ34" s="627">
        <v>14.3</v>
      </c>
      <c r="DA34" s="628"/>
      <c r="DB34" s="628"/>
      <c r="DC34" s="629"/>
      <c r="DD34" s="602">
        <v>1994948</v>
      </c>
      <c r="DE34" s="594"/>
      <c r="DF34" s="594"/>
      <c r="DG34" s="594"/>
      <c r="DH34" s="594"/>
      <c r="DI34" s="594"/>
      <c r="DJ34" s="594"/>
      <c r="DK34" s="595"/>
      <c r="DL34" s="602">
        <v>1594663</v>
      </c>
      <c r="DM34" s="594"/>
      <c r="DN34" s="594"/>
      <c r="DO34" s="594"/>
      <c r="DP34" s="594"/>
      <c r="DQ34" s="594"/>
      <c r="DR34" s="594"/>
      <c r="DS34" s="594"/>
      <c r="DT34" s="594"/>
      <c r="DU34" s="594"/>
      <c r="DV34" s="595"/>
      <c r="DW34" s="598">
        <v>13.9</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900000</v>
      </c>
      <c r="S35" s="594"/>
      <c r="T35" s="594"/>
      <c r="U35" s="594"/>
      <c r="V35" s="594"/>
      <c r="W35" s="594"/>
      <c r="X35" s="594"/>
      <c r="Y35" s="595"/>
      <c r="Z35" s="596">
        <v>4.9000000000000004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2530252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326274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129747</v>
      </c>
      <c r="CS35" s="625"/>
      <c r="CT35" s="625"/>
      <c r="CU35" s="625"/>
      <c r="CV35" s="625"/>
      <c r="CW35" s="625"/>
      <c r="CX35" s="625"/>
      <c r="CY35" s="626"/>
      <c r="CZ35" s="627">
        <v>0.7</v>
      </c>
      <c r="DA35" s="628"/>
      <c r="DB35" s="628"/>
      <c r="DC35" s="629"/>
      <c r="DD35" s="602">
        <v>114612</v>
      </c>
      <c r="DE35" s="625"/>
      <c r="DF35" s="625"/>
      <c r="DG35" s="625"/>
      <c r="DH35" s="625"/>
      <c r="DI35" s="625"/>
      <c r="DJ35" s="625"/>
      <c r="DK35" s="626"/>
      <c r="DL35" s="602">
        <v>114612</v>
      </c>
      <c r="DM35" s="625"/>
      <c r="DN35" s="625"/>
      <c r="DO35" s="625"/>
      <c r="DP35" s="625"/>
      <c r="DQ35" s="625"/>
      <c r="DR35" s="625"/>
      <c r="DS35" s="625"/>
      <c r="DT35" s="625"/>
      <c r="DU35" s="625"/>
      <c r="DV35" s="626"/>
      <c r="DW35" s="598">
        <v>1</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18234669</v>
      </c>
      <c r="S36" s="666"/>
      <c r="T36" s="666"/>
      <c r="U36" s="666"/>
      <c r="V36" s="666"/>
      <c r="W36" s="666"/>
      <c r="X36" s="666"/>
      <c r="Y36" s="667"/>
      <c r="Z36" s="668">
        <v>100</v>
      </c>
      <c r="AA36" s="668"/>
      <c r="AB36" s="668"/>
      <c r="AC36" s="668"/>
      <c r="AD36" s="669">
        <v>10607189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878880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281558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2181325</v>
      </c>
      <c r="CS36" s="594"/>
      <c r="CT36" s="594"/>
      <c r="CU36" s="594"/>
      <c r="CV36" s="594"/>
      <c r="CW36" s="594"/>
      <c r="CX36" s="594"/>
      <c r="CY36" s="595"/>
      <c r="CZ36" s="627">
        <v>12.3</v>
      </c>
      <c r="DA36" s="628"/>
      <c r="DB36" s="628"/>
      <c r="DC36" s="629"/>
      <c r="DD36" s="602">
        <v>2014351</v>
      </c>
      <c r="DE36" s="594"/>
      <c r="DF36" s="594"/>
      <c r="DG36" s="594"/>
      <c r="DH36" s="594"/>
      <c r="DI36" s="594"/>
      <c r="DJ36" s="594"/>
      <c r="DK36" s="595"/>
      <c r="DL36" s="602">
        <v>1744181</v>
      </c>
      <c r="DM36" s="594"/>
      <c r="DN36" s="594"/>
      <c r="DO36" s="594"/>
      <c r="DP36" s="594"/>
      <c r="DQ36" s="594"/>
      <c r="DR36" s="594"/>
      <c r="DS36" s="594"/>
      <c r="DT36" s="594"/>
      <c r="DU36" s="594"/>
      <c r="DV36" s="595"/>
      <c r="DW36" s="598">
        <v>15.2</v>
      </c>
      <c r="DX36" s="623"/>
      <c r="DY36" s="623"/>
      <c r="DZ36" s="623"/>
      <c r="EA36" s="623"/>
      <c r="EB36" s="623"/>
      <c r="EC36" s="624"/>
    </row>
    <row r="37" spans="2:133" ht="11.25" customHeight="1">
      <c r="AQ37" s="672" t="s">
        <v>313</v>
      </c>
      <c r="AR37" s="673"/>
      <c r="AS37" s="673"/>
      <c r="AT37" s="673"/>
      <c r="AU37" s="673"/>
      <c r="AV37" s="673"/>
      <c r="AW37" s="673"/>
      <c r="AX37" s="673"/>
      <c r="AY37" s="674"/>
      <c r="AZ37" s="593">
        <v>300032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6496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839681</v>
      </c>
      <c r="CS37" s="625"/>
      <c r="CT37" s="625"/>
      <c r="CU37" s="625"/>
      <c r="CV37" s="625"/>
      <c r="CW37" s="625"/>
      <c r="CX37" s="625"/>
      <c r="CY37" s="626"/>
      <c r="CZ37" s="627">
        <v>4.7</v>
      </c>
      <c r="DA37" s="628"/>
      <c r="DB37" s="628"/>
      <c r="DC37" s="629"/>
      <c r="DD37" s="602">
        <v>815292</v>
      </c>
      <c r="DE37" s="625"/>
      <c r="DF37" s="625"/>
      <c r="DG37" s="625"/>
      <c r="DH37" s="625"/>
      <c r="DI37" s="625"/>
      <c r="DJ37" s="625"/>
      <c r="DK37" s="626"/>
      <c r="DL37" s="602">
        <v>771466</v>
      </c>
      <c r="DM37" s="625"/>
      <c r="DN37" s="625"/>
      <c r="DO37" s="625"/>
      <c r="DP37" s="625"/>
      <c r="DQ37" s="625"/>
      <c r="DR37" s="625"/>
      <c r="DS37" s="625"/>
      <c r="DT37" s="625"/>
      <c r="DU37" s="625"/>
      <c r="DV37" s="626"/>
      <c r="DW37" s="598">
        <v>6.7</v>
      </c>
      <c r="DX37" s="623"/>
      <c r="DY37" s="623"/>
      <c r="DZ37" s="623"/>
      <c r="EA37" s="623"/>
      <c r="EB37" s="623"/>
      <c r="EC37" s="624"/>
    </row>
    <row r="38" spans="2:133" ht="11.25" customHeight="1">
      <c r="AQ38" s="672" t="s">
        <v>316</v>
      </c>
      <c r="AR38" s="673"/>
      <c r="AS38" s="673"/>
      <c r="AT38" s="673"/>
      <c r="AU38" s="673"/>
      <c r="AV38" s="673"/>
      <c r="AW38" s="673"/>
      <c r="AX38" s="673"/>
      <c r="AY38" s="674"/>
      <c r="AZ38" s="593">
        <v>72410</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11674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1575462</v>
      </c>
      <c r="CS38" s="594"/>
      <c r="CT38" s="594"/>
      <c r="CU38" s="594"/>
      <c r="CV38" s="594"/>
      <c r="CW38" s="594"/>
      <c r="CX38" s="594"/>
      <c r="CY38" s="595"/>
      <c r="CZ38" s="627">
        <v>8.9</v>
      </c>
      <c r="DA38" s="628"/>
      <c r="DB38" s="628"/>
      <c r="DC38" s="629"/>
      <c r="DD38" s="602">
        <v>1401656</v>
      </c>
      <c r="DE38" s="594"/>
      <c r="DF38" s="594"/>
      <c r="DG38" s="594"/>
      <c r="DH38" s="594"/>
      <c r="DI38" s="594"/>
      <c r="DJ38" s="594"/>
      <c r="DK38" s="595"/>
      <c r="DL38" s="602">
        <v>1249111</v>
      </c>
      <c r="DM38" s="594"/>
      <c r="DN38" s="594"/>
      <c r="DO38" s="594"/>
      <c r="DP38" s="594"/>
      <c r="DQ38" s="594"/>
      <c r="DR38" s="594"/>
      <c r="DS38" s="594"/>
      <c r="DT38" s="594"/>
      <c r="DU38" s="594"/>
      <c r="DV38" s="595"/>
      <c r="DW38" s="598">
        <v>10.9</v>
      </c>
      <c r="DX38" s="623"/>
      <c r="DY38" s="623"/>
      <c r="DZ38" s="623"/>
      <c r="EA38" s="623"/>
      <c r="EB38" s="623"/>
      <c r="EC38" s="624"/>
    </row>
    <row r="39" spans="2:133" ht="11.25" customHeight="1">
      <c r="AQ39" s="672" t="s">
        <v>319</v>
      </c>
      <c r="AR39" s="673"/>
      <c r="AS39" s="673"/>
      <c r="AT39" s="673"/>
      <c r="AU39" s="673"/>
      <c r="AV39" s="673"/>
      <c r="AW39" s="673"/>
      <c r="AX39" s="673"/>
      <c r="AY39" s="674"/>
      <c r="AZ39" s="593">
        <v>3500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208384</v>
      </c>
      <c r="CS39" s="625"/>
      <c r="CT39" s="625"/>
      <c r="CU39" s="625"/>
      <c r="CV39" s="625"/>
      <c r="CW39" s="625"/>
      <c r="CX39" s="625"/>
      <c r="CY39" s="626"/>
      <c r="CZ39" s="627">
        <v>1.2</v>
      </c>
      <c r="DA39" s="628"/>
      <c r="DB39" s="628"/>
      <c r="DC39" s="629"/>
      <c r="DD39" s="602">
        <v>205644</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329993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77</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605167</v>
      </c>
      <c r="CS40" s="594"/>
      <c r="CT40" s="594"/>
      <c r="CU40" s="594"/>
      <c r="CV40" s="594"/>
      <c r="CW40" s="594"/>
      <c r="CX40" s="594"/>
      <c r="CY40" s="595"/>
      <c r="CZ40" s="627">
        <v>3.4</v>
      </c>
      <c r="DA40" s="628"/>
      <c r="DB40" s="628"/>
      <c r="DC40" s="629"/>
      <c r="DD40" s="602">
        <v>224912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945437</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2696587</v>
      </c>
      <c r="CS42" s="594"/>
      <c r="CT42" s="594"/>
      <c r="CU42" s="594"/>
      <c r="CV42" s="594"/>
      <c r="CW42" s="594"/>
      <c r="CX42" s="594"/>
      <c r="CY42" s="595"/>
      <c r="CZ42" s="627">
        <v>15.2</v>
      </c>
      <c r="DA42" s="676"/>
      <c r="DB42" s="676"/>
      <c r="DC42" s="677"/>
      <c r="DD42" s="602">
        <v>1278814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78363</v>
      </c>
      <c r="CS43" s="625"/>
      <c r="CT43" s="625"/>
      <c r="CU43" s="625"/>
      <c r="CV43" s="625"/>
      <c r="CW43" s="625"/>
      <c r="CX43" s="625"/>
      <c r="CY43" s="626"/>
      <c r="CZ43" s="627">
        <v>0.4</v>
      </c>
      <c r="DA43" s="628"/>
      <c r="DB43" s="628"/>
      <c r="DC43" s="629"/>
      <c r="DD43" s="602">
        <v>76525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287</v>
      </c>
      <c r="CE44" s="700"/>
      <c r="CF44" s="590" t="s">
        <v>334</v>
      </c>
      <c r="CG44" s="591"/>
      <c r="CH44" s="591"/>
      <c r="CI44" s="591"/>
      <c r="CJ44" s="591"/>
      <c r="CK44" s="591"/>
      <c r="CL44" s="591"/>
      <c r="CM44" s="591"/>
      <c r="CN44" s="591"/>
      <c r="CO44" s="591"/>
      <c r="CP44" s="591"/>
      <c r="CQ44" s="592"/>
      <c r="CR44" s="593">
        <v>2647557</v>
      </c>
      <c r="CS44" s="594"/>
      <c r="CT44" s="594"/>
      <c r="CU44" s="594"/>
      <c r="CV44" s="594"/>
      <c r="CW44" s="594"/>
      <c r="CX44" s="594"/>
      <c r="CY44" s="595"/>
      <c r="CZ44" s="627">
        <v>15</v>
      </c>
      <c r="DA44" s="676"/>
      <c r="DB44" s="676"/>
      <c r="DC44" s="677"/>
      <c r="DD44" s="602">
        <v>1273085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567065</v>
      </c>
      <c r="CS45" s="625"/>
      <c r="CT45" s="625"/>
      <c r="CU45" s="625"/>
      <c r="CV45" s="625"/>
      <c r="CW45" s="625"/>
      <c r="CX45" s="625"/>
      <c r="CY45" s="626"/>
      <c r="CZ45" s="627">
        <v>3.2</v>
      </c>
      <c r="DA45" s="628"/>
      <c r="DB45" s="628"/>
      <c r="DC45" s="629"/>
      <c r="DD45" s="602">
        <v>84348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2013359</v>
      </c>
      <c r="CS46" s="594"/>
      <c r="CT46" s="594"/>
      <c r="CU46" s="594"/>
      <c r="CV46" s="594"/>
      <c r="CW46" s="594"/>
      <c r="CX46" s="594"/>
      <c r="CY46" s="595"/>
      <c r="CZ46" s="627">
        <v>11.4</v>
      </c>
      <c r="DA46" s="676"/>
      <c r="DB46" s="676"/>
      <c r="DC46" s="677"/>
      <c r="DD46" s="602">
        <v>1159522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49030</v>
      </c>
      <c r="CS47" s="625"/>
      <c r="CT47" s="625"/>
      <c r="CU47" s="625"/>
      <c r="CV47" s="625"/>
      <c r="CW47" s="625"/>
      <c r="CX47" s="625"/>
      <c r="CY47" s="626"/>
      <c r="CZ47" s="627">
        <v>0.3</v>
      </c>
      <c r="DA47" s="628"/>
      <c r="DB47" s="628"/>
      <c r="DC47" s="629"/>
      <c r="DD47" s="602">
        <v>5729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17683000</v>
      </c>
      <c r="CS49" s="661"/>
      <c r="CT49" s="661"/>
      <c r="CU49" s="661"/>
      <c r="CV49" s="661"/>
      <c r="CW49" s="661"/>
      <c r="CX49" s="661"/>
      <c r="CY49" s="688"/>
      <c r="CZ49" s="689">
        <v>100</v>
      </c>
      <c r="DA49" s="690"/>
      <c r="DB49" s="690"/>
      <c r="DC49" s="691"/>
      <c r="DD49" s="692">
        <v>12538791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529</v>
      </c>
      <c r="C7" s="720"/>
      <c r="D7" s="720"/>
      <c r="E7" s="720"/>
      <c r="F7" s="720"/>
      <c r="G7" s="720"/>
      <c r="H7" s="720"/>
      <c r="I7" s="720"/>
      <c r="J7" s="720"/>
      <c r="K7" s="720"/>
      <c r="L7" s="720"/>
      <c r="M7" s="720"/>
      <c r="N7" s="720"/>
      <c r="O7" s="720"/>
      <c r="P7" s="721"/>
      <c r="Q7" s="722">
        <v>18239</v>
      </c>
      <c r="R7" s="723"/>
      <c r="S7" s="723"/>
      <c r="T7" s="723"/>
      <c r="U7" s="723"/>
      <c r="V7" s="723">
        <v>17687</v>
      </c>
      <c r="W7" s="723"/>
      <c r="X7" s="723"/>
      <c r="Y7" s="723"/>
      <c r="Z7" s="723"/>
      <c r="AA7" s="723">
        <v>552</v>
      </c>
      <c r="AB7" s="723"/>
      <c r="AC7" s="723"/>
      <c r="AD7" s="723"/>
      <c r="AE7" s="724"/>
      <c r="AF7" s="725">
        <v>523</v>
      </c>
      <c r="AG7" s="726"/>
      <c r="AH7" s="726"/>
      <c r="AI7" s="726"/>
      <c r="AJ7" s="727"/>
      <c r="AK7" s="762">
        <v>659</v>
      </c>
      <c r="AL7" s="763"/>
      <c r="AM7" s="763"/>
      <c r="AN7" s="763"/>
      <c r="AO7" s="763"/>
      <c r="AP7" s="763">
        <v>18657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c r="BU7" s="767"/>
      <c r="BV7" s="767"/>
      <c r="BW7" s="767"/>
      <c r="BX7" s="767"/>
      <c r="BY7" s="767"/>
      <c r="BZ7" s="767"/>
      <c r="CA7" s="767"/>
      <c r="CB7" s="767"/>
      <c r="CC7" s="767"/>
      <c r="CD7" s="767"/>
      <c r="CE7" s="767"/>
      <c r="CF7" s="767"/>
      <c r="CG7" s="768"/>
      <c r="CH7" s="759">
        <v>49</v>
      </c>
      <c r="CI7" s="760"/>
      <c r="CJ7" s="760"/>
      <c r="CK7" s="760"/>
      <c r="CL7" s="761"/>
      <c r="CM7" s="759">
        <v>434</v>
      </c>
      <c r="CN7" s="760"/>
      <c r="CO7" s="760"/>
      <c r="CP7" s="760"/>
      <c r="CQ7" s="761"/>
      <c r="CR7" s="759">
        <v>6</v>
      </c>
      <c r="CS7" s="760"/>
      <c r="CT7" s="760"/>
      <c r="CU7" s="760"/>
      <c r="CV7" s="761"/>
      <c r="CW7" s="759" t="s">
        <v>531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t="s">
        <v>530</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531</v>
      </c>
      <c r="AB8" s="747"/>
      <c r="AC8" s="747"/>
      <c r="AD8" s="747"/>
      <c r="AE8" s="748"/>
      <c r="AF8" s="749" t="s">
        <v>532</v>
      </c>
      <c r="AG8" s="750"/>
      <c r="AH8" s="750"/>
      <c r="AI8" s="750"/>
      <c r="AJ8" s="751"/>
      <c r="AK8" s="752" t="s">
        <v>531</v>
      </c>
      <c r="AL8" s="753"/>
      <c r="AM8" s="753"/>
      <c r="AN8" s="753"/>
      <c r="AO8" s="753"/>
      <c r="AP8" s="753" t="s">
        <v>531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18235</v>
      </c>
      <c r="R23" s="782"/>
      <c r="S23" s="782"/>
      <c r="T23" s="782"/>
      <c r="U23" s="782"/>
      <c r="V23" s="782">
        <v>17683</v>
      </c>
      <c r="W23" s="782"/>
      <c r="X23" s="782"/>
      <c r="Y23" s="782"/>
      <c r="Z23" s="782"/>
      <c r="AA23" s="782">
        <v>552</v>
      </c>
      <c r="AB23" s="782"/>
      <c r="AC23" s="782"/>
      <c r="AD23" s="782"/>
      <c r="AE23" s="783"/>
      <c r="AF23" s="784">
        <v>523</v>
      </c>
      <c r="AG23" s="782"/>
      <c r="AH23" s="782"/>
      <c r="AI23" s="782"/>
      <c r="AJ23" s="785"/>
      <c r="AK23" s="786"/>
      <c r="AL23" s="787"/>
      <c r="AM23" s="787"/>
      <c r="AN23" s="787"/>
      <c r="AO23" s="787"/>
      <c r="AP23" s="782">
        <v>18646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4970</v>
      </c>
      <c r="R28" s="811"/>
      <c r="S28" s="811"/>
      <c r="T28" s="811"/>
      <c r="U28" s="811"/>
      <c r="V28" s="811">
        <v>4644</v>
      </c>
      <c r="W28" s="811"/>
      <c r="X28" s="811"/>
      <c r="Y28" s="811"/>
      <c r="Z28" s="811"/>
      <c r="AA28" s="811">
        <v>326</v>
      </c>
      <c r="AB28" s="811"/>
      <c r="AC28" s="811"/>
      <c r="AD28" s="811"/>
      <c r="AE28" s="812"/>
      <c r="AF28" s="813">
        <v>326</v>
      </c>
      <c r="AG28" s="811"/>
      <c r="AH28" s="811"/>
      <c r="AI28" s="811"/>
      <c r="AJ28" s="814"/>
      <c r="AK28" s="815">
        <v>321</v>
      </c>
      <c r="AL28" s="806"/>
      <c r="AM28" s="806"/>
      <c r="AN28" s="806"/>
      <c r="AO28" s="806"/>
      <c r="AP28" s="806" t="s">
        <v>531</v>
      </c>
      <c r="AQ28" s="806"/>
      <c r="AR28" s="806"/>
      <c r="AS28" s="806"/>
      <c r="AT28" s="806"/>
      <c r="AU28" s="806" t="s">
        <v>531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375</v>
      </c>
      <c r="R29" s="747"/>
      <c r="S29" s="747"/>
      <c r="T29" s="747"/>
      <c r="U29" s="747"/>
      <c r="V29" s="747">
        <v>374</v>
      </c>
      <c r="W29" s="747"/>
      <c r="X29" s="747"/>
      <c r="Y29" s="747"/>
      <c r="Z29" s="747"/>
      <c r="AA29" s="747">
        <v>1</v>
      </c>
      <c r="AB29" s="747"/>
      <c r="AC29" s="747"/>
      <c r="AD29" s="747"/>
      <c r="AE29" s="748"/>
      <c r="AF29" s="749">
        <v>1</v>
      </c>
      <c r="AG29" s="750"/>
      <c r="AH29" s="750"/>
      <c r="AI29" s="750"/>
      <c r="AJ29" s="751"/>
      <c r="AK29" s="818">
        <v>73</v>
      </c>
      <c r="AL29" s="819"/>
      <c r="AM29" s="819"/>
      <c r="AN29" s="819"/>
      <c r="AO29" s="819"/>
      <c r="AP29" s="819" t="s">
        <v>473</v>
      </c>
      <c r="AQ29" s="819"/>
      <c r="AR29" s="819"/>
      <c r="AS29" s="819"/>
      <c r="AT29" s="819"/>
      <c r="AU29" s="819" t="s">
        <v>473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3244</v>
      </c>
      <c r="R30" s="747"/>
      <c r="S30" s="747"/>
      <c r="T30" s="747"/>
      <c r="U30" s="747"/>
      <c r="V30" s="747">
        <v>3184</v>
      </c>
      <c r="W30" s="747"/>
      <c r="X30" s="747"/>
      <c r="Y30" s="747"/>
      <c r="Z30" s="747"/>
      <c r="AA30" s="747">
        <v>60</v>
      </c>
      <c r="AB30" s="747"/>
      <c r="AC30" s="747"/>
      <c r="AD30" s="747"/>
      <c r="AE30" s="748"/>
      <c r="AF30" s="749">
        <v>60</v>
      </c>
      <c r="AG30" s="750"/>
      <c r="AH30" s="750"/>
      <c r="AI30" s="750"/>
      <c r="AJ30" s="751"/>
      <c r="AK30" s="818">
        <v>477</v>
      </c>
      <c r="AL30" s="819"/>
      <c r="AM30" s="819"/>
      <c r="AN30" s="819"/>
      <c r="AO30" s="819"/>
      <c r="AP30" s="819" t="s">
        <v>473</v>
      </c>
      <c r="AQ30" s="819"/>
      <c r="AR30" s="819"/>
      <c r="AS30" s="819"/>
      <c r="AT30" s="819"/>
      <c r="AU30" s="819" t="s">
        <v>473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1247</v>
      </c>
      <c r="R31" s="747"/>
      <c r="S31" s="747"/>
      <c r="T31" s="747"/>
      <c r="U31" s="747"/>
      <c r="V31" s="747">
        <v>1245</v>
      </c>
      <c r="W31" s="747"/>
      <c r="X31" s="747"/>
      <c r="Y31" s="747"/>
      <c r="Z31" s="747"/>
      <c r="AA31" s="747">
        <v>2</v>
      </c>
      <c r="AB31" s="747"/>
      <c r="AC31" s="747"/>
      <c r="AD31" s="747"/>
      <c r="AE31" s="748"/>
      <c r="AF31" s="749">
        <v>516</v>
      </c>
      <c r="AG31" s="750"/>
      <c r="AH31" s="750"/>
      <c r="AI31" s="750"/>
      <c r="AJ31" s="751"/>
      <c r="AK31" s="818">
        <v>36</v>
      </c>
      <c r="AL31" s="819"/>
      <c r="AM31" s="819"/>
      <c r="AN31" s="819"/>
      <c r="AO31" s="819"/>
      <c r="AP31" s="819">
        <v>2153</v>
      </c>
      <c r="AQ31" s="819"/>
      <c r="AR31" s="819"/>
      <c r="AS31" s="819"/>
      <c r="AT31" s="819"/>
      <c r="AU31" s="819">
        <v>84</v>
      </c>
      <c r="AV31" s="819"/>
      <c r="AW31" s="819"/>
      <c r="AX31" s="819"/>
      <c r="AY31" s="819"/>
      <c r="AZ31" s="820"/>
      <c r="BA31" s="820"/>
      <c r="BB31" s="820"/>
      <c r="BC31" s="820"/>
      <c r="BD31" s="820"/>
      <c r="BE31" s="816" t="s">
        <v>533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5241</v>
      </c>
      <c r="R32" s="747"/>
      <c r="S32" s="747"/>
      <c r="T32" s="747"/>
      <c r="U32" s="747"/>
      <c r="V32" s="747">
        <v>5525</v>
      </c>
      <c r="W32" s="747"/>
      <c r="X32" s="747"/>
      <c r="Y32" s="747"/>
      <c r="Z32" s="747"/>
      <c r="AA32" s="747">
        <v>-284</v>
      </c>
      <c r="AB32" s="747"/>
      <c r="AC32" s="747"/>
      <c r="AD32" s="747"/>
      <c r="AE32" s="748"/>
      <c r="AF32" s="749">
        <v>796</v>
      </c>
      <c r="AG32" s="750"/>
      <c r="AH32" s="750"/>
      <c r="AI32" s="750"/>
      <c r="AJ32" s="751"/>
      <c r="AK32" s="818">
        <v>879</v>
      </c>
      <c r="AL32" s="819"/>
      <c r="AM32" s="819"/>
      <c r="AN32" s="819"/>
      <c r="AO32" s="819"/>
      <c r="AP32" s="819">
        <v>5539</v>
      </c>
      <c r="AQ32" s="819"/>
      <c r="AR32" s="819"/>
      <c r="AS32" s="819"/>
      <c r="AT32" s="819"/>
      <c r="AU32" s="819">
        <v>3616</v>
      </c>
      <c r="AV32" s="819"/>
      <c r="AW32" s="819"/>
      <c r="AX32" s="819"/>
      <c r="AY32" s="819"/>
      <c r="AZ32" s="820"/>
      <c r="BA32" s="820"/>
      <c r="BB32" s="820"/>
      <c r="BC32" s="820"/>
      <c r="BD32" s="820"/>
      <c r="BE32" s="816" t="s">
        <v>533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729</v>
      </c>
      <c r="R33" s="747"/>
      <c r="S33" s="747"/>
      <c r="T33" s="747"/>
      <c r="U33" s="747"/>
      <c r="V33" s="747">
        <v>729</v>
      </c>
      <c r="W33" s="747"/>
      <c r="X33" s="747"/>
      <c r="Y33" s="747"/>
      <c r="Z33" s="747"/>
      <c r="AA33" s="747" t="s">
        <v>531</v>
      </c>
      <c r="AB33" s="747"/>
      <c r="AC33" s="747"/>
      <c r="AD33" s="747"/>
      <c r="AE33" s="748"/>
      <c r="AF33" s="749" t="s">
        <v>532</v>
      </c>
      <c r="AG33" s="750"/>
      <c r="AH33" s="750"/>
      <c r="AI33" s="750"/>
      <c r="AJ33" s="751"/>
      <c r="AK33" s="818">
        <v>300</v>
      </c>
      <c r="AL33" s="819"/>
      <c r="AM33" s="819"/>
      <c r="AN33" s="819"/>
      <c r="AO33" s="819"/>
      <c r="AP33" s="819">
        <v>4579</v>
      </c>
      <c r="AQ33" s="819"/>
      <c r="AR33" s="819"/>
      <c r="AS33" s="819"/>
      <c r="AT33" s="819"/>
      <c r="AU33" s="819">
        <v>3870</v>
      </c>
      <c r="AV33" s="819"/>
      <c r="AW33" s="819"/>
      <c r="AX33" s="819"/>
      <c r="AY33" s="819"/>
      <c r="AZ33" s="820"/>
      <c r="BA33" s="820"/>
      <c r="BB33" s="820"/>
      <c r="BC33" s="820"/>
      <c r="BD33" s="820"/>
      <c r="BE33" s="816" t="s">
        <v>534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1699</v>
      </c>
      <c r="AG63" s="830"/>
      <c r="AH63" s="830"/>
      <c r="AI63" s="830"/>
      <c r="AJ63" s="831"/>
      <c r="AK63" s="832"/>
      <c r="AL63" s="827"/>
      <c r="AM63" s="827"/>
      <c r="AN63" s="827"/>
      <c r="AO63" s="827"/>
      <c r="AP63" s="830">
        <v>12271</v>
      </c>
      <c r="AQ63" s="830"/>
      <c r="AR63" s="830"/>
      <c r="AS63" s="830"/>
      <c r="AT63" s="830"/>
      <c r="AU63" s="830">
        <v>7570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386</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230</v>
      </c>
      <c r="R68" s="854"/>
      <c r="S68" s="854"/>
      <c r="T68" s="854"/>
      <c r="U68" s="854"/>
      <c r="V68" s="854">
        <v>211</v>
      </c>
      <c r="W68" s="854"/>
      <c r="X68" s="854"/>
      <c r="Y68" s="854"/>
      <c r="Z68" s="854"/>
      <c r="AA68" s="854">
        <v>19</v>
      </c>
      <c r="AB68" s="854"/>
      <c r="AC68" s="854"/>
      <c r="AD68" s="854"/>
      <c r="AE68" s="854"/>
      <c r="AF68" s="854">
        <v>19</v>
      </c>
      <c r="AG68" s="854"/>
      <c r="AH68" s="854"/>
      <c r="AI68" s="854"/>
      <c r="AJ68" s="854"/>
      <c r="AK68" s="854" t="s">
        <v>531</v>
      </c>
      <c r="AL68" s="854"/>
      <c r="AM68" s="854"/>
      <c r="AN68" s="854"/>
      <c r="AO68" s="854"/>
      <c r="AP68" s="854">
        <v>77</v>
      </c>
      <c r="AQ68" s="854"/>
      <c r="AR68" s="854"/>
      <c r="AS68" s="854"/>
      <c r="AT68" s="854"/>
      <c r="AU68" s="854">
        <v>11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127</v>
      </c>
      <c r="R69" s="819"/>
      <c r="S69" s="819"/>
      <c r="T69" s="819"/>
      <c r="U69" s="819"/>
      <c r="V69" s="819">
        <v>120</v>
      </c>
      <c r="W69" s="819"/>
      <c r="X69" s="819"/>
      <c r="Y69" s="819"/>
      <c r="Z69" s="819"/>
      <c r="AA69" s="819">
        <v>7</v>
      </c>
      <c r="AB69" s="819"/>
      <c r="AC69" s="819"/>
      <c r="AD69" s="819"/>
      <c r="AE69" s="819"/>
      <c r="AF69" s="819">
        <v>7</v>
      </c>
      <c r="AG69" s="819"/>
      <c r="AH69" s="819"/>
      <c r="AI69" s="819"/>
      <c r="AJ69" s="819"/>
      <c r="AK69" s="819" t="s">
        <v>531</v>
      </c>
      <c r="AL69" s="819"/>
      <c r="AM69" s="819"/>
      <c r="AN69" s="819"/>
      <c r="AO69" s="819"/>
      <c r="AP69" s="819" t="s">
        <v>531</v>
      </c>
      <c r="AQ69" s="819"/>
      <c r="AR69" s="819"/>
      <c r="AS69" s="819"/>
      <c r="AT69" s="819"/>
      <c r="AU69" s="819" t="s">
        <v>531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671</v>
      </c>
      <c r="R70" s="819"/>
      <c r="S70" s="819"/>
      <c r="T70" s="819"/>
      <c r="U70" s="819"/>
      <c r="V70" s="819">
        <v>604</v>
      </c>
      <c r="W70" s="819"/>
      <c r="X70" s="819"/>
      <c r="Y70" s="819"/>
      <c r="Z70" s="819"/>
      <c r="AA70" s="819">
        <v>68</v>
      </c>
      <c r="AB70" s="819"/>
      <c r="AC70" s="819"/>
      <c r="AD70" s="819"/>
      <c r="AE70" s="819"/>
      <c r="AF70" s="819">
        <v>68</v>
      </c>
      <c r="AG70" s="819"/>
      <c r="AH70" s="819"/>
      <c r="AI70" s="819"/>
      <c r="AJ70" s="819"/>
      <c r="AK70" s="819">
        <v>73</v>
      </c>
      <c r="AL70" s="819"/>
      <c r="AM70" s="819"/>
      <c r="AN70" s="819"/>
      <c r="AO70" s="819"/>
      <c r="AP70" s="819">
        <v>44</v>
      </c>
      <c r="AQ70" s="819"/>
      <c r="AR70" s="819"/>
      <c r="AS70" s="819"/>
      <c r="AT70" s="819"/>
      <c r="AU70" s="819">
        <v>15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5543</v>
      </c>
      <c r="R71" s="819"/>
      <c r="S71" s="819"/>
      <c r="T71" s="819"/>
      <c r="U71" s="819"/>
      <c r="V71" s="819">
        <v>5413</v>
      </c>
      <c r="W71" s="819"/>
      <c r="X71" s="819"/>
      <c r="Y71" s="819"/>
      <c r="Z71" s="819"/>
      <c r="AA71" s="819">
        <v>130</v>
      </c>
      <c r="AB71" s="819"/>
      <c r="AC71" s="819"/>
      <c r="AD71" s="819"/>
      <c r="AE71" s="819"/>
      <c r="AF71" s="819">
        <v>130</v>
      </c>
      <c r="AG71" s="819"/>
      <c r="AH71" s="819"/>
      <c r="AI71" s="819"/>
      <c r="AJ71" s="819"/>
      <c r="AK71" s="819">
        <v>750</v>
      </c>
      <c r="AL71" s="819"/>
      <c r="AM71" s="819"/>
      <c r="AN71" s="819"/>
      <c r="AO71" s="819"/>
      <c r="AP71" s="819" t="s">
        <v>531</v>
      </c>
      <c r="AQ71" s="819"/>
      <c r="AR71" s="819"/>
      <c r="AS71" s="819"/>
      <c r="AT71" s="819"/>
      <c r="AU71" s="819" t="s">
        <v>531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709</v>
      </c>
      <c r="R72" s="819"/>
      <c r="S72" s="819"/>
      <c r="T72" s="819"/>
      <c r="U72" s="819"/>
      <c r="V72" s="819">
        <v>635</v>
      </c>
      <c r="W72" s="819"/>
      <c r="X72" s="819"/>
      <c r="Y72" s="819"/>
      <c r="Z72" s="819"/>
      <c r="AA72" s="819">
        <v>74</v>
      </c>
      <c r="AB72" s="819"/>
      <c r="AC72" s="819"/>
      <c r="AD72" s="819"/>
      <c r="AE72" s="819"/>
      <c r="AF72" s="819">
        <v>74</v>
      </c>
      <c r="AG72" s="819"/>
      <c r="AH72" s="819"/>
      <c r="AI72" s="819"/>
      <c r="AJ72" s="819"/>
      <c r="AK72" s="819" t="s">
        <v>531</v>
      </c>
      <c r="AL72" s="819"/>
      <c r="AM72" s="819"/>
      <c r="AN72" s="819"/>
      <c r="AO72" s="819"/>
      <c r="AP72" s="819" t="s">
        <v>531</v>
      </c>
      <c r="AQ72" s="819"/>
      <c r="AR72" s="819"/>
      <c r="AS72" s="819"/>
      <c r="AT72" s="819"/>
      <c r="AU72" s="819" t="s">
        <v>531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120</v>
      </c>
      <c r="R73" s="819"/>
      <c r="S73" s="819"/>
      <c r="T73" s="819"/>
      <c r="U73" s="819"/>
      <c r="V73" s="819">
        <v>109</v>
      </c>
      <c r="W73" s="819"/>
      <c r="X73" s="819"/>
      <c r="Y73" s="819"/>
      <c r="Z73" s="819"/>
      <c r="AA73" s="819">
        <v>11</v>
      </c>
      <c r="AB73" s="819"/>
      <c r="AC73" s="819"/>
      <c r="AD73" s="819"/>
      <c r="AE73" s="819"/>
      <c r="AF73" s="819">
        <v>11</v>
      </c>
      <c r="AG73" s="819"/>
      <c r="AH73" s="819"/>
      <c r="AI73" s="819"/>
      <c r="AJ73" s="819"/>
      <c r="AK73" s="819" t="s">
        <v>531</v>
      </c>
      <c r="AL73" s="819"/>
      <c r="AM73" s="819"/>
      <c r="AN73" s="819"/>
      <c r="AO73" s="819"/>
      <c r="AP73" s="819">
        <v>1314</v>
      </c>
      <c r="AQ73" s="819"/>
      <c r="AR73" s="819"/>
      <c r="AS73" s="819"/>
      <c r="AT73" s="819"/>
      <c r="AU73" s="819">
        <v>417</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541</v>
      </c>
      <c r="C74" s="862"/>
      <c r="D74" s="862"/>
      <c r="E74" s="862"/>
      <c r="F74" s="862"/>
      <c r="G74" s="862"/>
      <c r="H74" s="862"/>
      <c r="I74" s="862"/>
      <c r="J74" s="862"/>
      <c r="K74" s="862"/>
      <c r="L74" s="862"/>
      <c r="M74" s="862"/>
      <c r="N74" s="862"/>
      <c r="O74" s="862"/>
      <c r="P74" s="863"/>
      <c r="Q74" s="864">
        <v>401</v>
      </c>
      <c r="R74" s="819"/>
      <c r="S74" s="819"/>
      <c r="T74" s="819"/>
      <c r="U74" s="819"/>
      <c r="V74" s="819">
        <v>383</v>
      </c>
      <c r="W74" s="819"/>
      <c r="X74" s="819"/>
      <c r="Y74" s="819"/>
      <c r="Z74" s="819"/>
      <c r="AA74" s="819">
        <v>18</v>
      </c>
      <c r="AB74" s="819"/>
      <c r="AC74" s="819"/>
      <c r="AD74" s="819"/>
      <c r="AE74" s="819"/>
      <c r="AF74" s="819">
        <v>18</v>
      </c>
      <c r="AG74" s="819"/>
      <c r="AH74" s="819"/>
      <c r="AI74" s="819"/>
      <c r="AJ74" s="819"/>
      <c r="AK74" s="819">
        <v>52</v>
      </c>
      <c r="AL74" s="819"/>
      <c r="AM74" s="819"/>
      <c r="AN74" s="819"/>
      <c r="AO74" s="819"/>
      <c r="AP74" s="819" t="s">
        <v>473</v>
      </c>
      <c r="AQ74" s="819"/>
      <c r="AR74" s="819"/>
      <c r="AS74" s="819"/>
      <c r="AT74" s="819"/>
      <c r="AU74" s="819" t="s">
        <v>473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542</v>
      </c>
      <c r="C75" s="862"/>
      <c r="D75" s="862"/>
      <c r="E75" s="862"/>
      <c r="F75" s="862"/>
      <c r="G75" s="862"/>
      <c r="H75" s="862"/>
      <c r="I75" s="862"/>
      <c r="J75" s="862"/>
      <c r="K75" s="862"/>
      <c r="L75" s="862"/>
      <c r="M75" s="862"/>
      <c r="N75" s="862"/>
      <c r="O75" s="862"/>
      <c r="P75" s="863"/>
      <c r="Q75" s="867">
        <v>1487</v>
      </c>
      <c r="R75" s="868"/>
      <c r="S75" s="868"/>
      <c r="T75" s="868"/>
      <c r="U75" s="818"/>
      <c r="V75" s="869">
        <v>1452</v>
      </c>
      <c r="W75" s="868"/>
      <c r="X75" s="868"/>
      <c r="Y75" s="868"/>
      <c r="Z75" s="818"/>
      <c r="AA75" s="869">
        <v>35</v>
      </c>
      <c r="AB75" s="868"/>
      <c r="AC75" s="868"/>
      <c r="AD75" s="868"/>
      <c r="AE75" s="818"/>
      <c r="AF75" s="869">
        <v>35</v>
      </c>
      <c r="AG75" s="868"/>
      <c r="AH75" s="868"/>
      <c r="AI75" s="868"/>
      <c r="AJ75" s="818"/>
      <c r="AK75" s="869" t="s">
        <v>531</v>
      </c>
      <c r="AL75" s="868"/>
      <c r="AM75" s="868"/>
      <c r="AN75" s="868"/>
      <c r="AO75" s="818"/>
      <c r="AP75" s="869">
        <v>2273</v>
      </c>
      <c r="AQ75" s="868"/>
      <c r="AR75" s="868"/>
      <c r="AS75" s="868"/>
      <c r="AT75" s="818"/>
      <c r="AU75" s="869">
        <v>1016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543</v>
      </c>
      <c r="C76" s="862"/>
      <c r="D76" s="862"/>
      <c r="E76" s="862"/>
      <c r="F76" s="862"/>
      <c r="G76" s="862"/>
      <c r="H76" s="862"/>
      <c r="I76" s="862"/>
      <c r="J76" s="862"/>
      <c r="K76" s="862"/>
      <c r="L76" s="862"/>
      <c r="M76" s="862"/>
      <c r="N76" s="862"/>
      <c r="O76" s="862"/>
      <c r="P76" s="863"/>
      <c r="Q76" s="867">
        <v>2135</v>
      </c>
      <c r="R76" s="868"/>
      <c r="S76" s="868"/>
      <c r="T76" s="868"/>
      <c r="U76" s="818"/>
      <c r="V76" s="869">
        <v>2132</v>
      </c>
      <c r="W76" s="868"/>
      <c r="X76" s="868"/>
      <c r="Y76" s="868"/>
      <c r="Z76" s="818"/>
      <c r="AA76" s="869">
        <v>4</v>
      </c>
      <c r="AB76" s="868"/>
      <c r="AC76" s="868"/>
      <c r="AD76" s="868"/>
      <c r="AE76" s="818"/>
      <c r="AF76" s="869">
        <v>4</v>
      </c>
      <c r="AG76" s="868"/>
      <c r="AH76" s="868"/>
      <c r="AI76" s="868"/>
      <c r="AJ76" s="818"/>
      <c r="AK76" s="869" t="s">
        <v>531</v>
      </c>
      <c r="AL76" s="868"/>
      <c r="AM76" s="868"/>
      <c r="AN76" s="868"/>
      <c r="AO76" s="818"/>
      <c r="AP76" s="869" t="s">
        <v>531</v>
      </c>
      <c r="AQ76" s="868"/>
      <c r="AR76" s="868"/>
      <c r="AS76" s="868"/>
      <c r="AT76" s="818"/>
      <c r="AU76" s="869" t="s">
        <v>531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544</v>
      </c>
      <c r="C77" s="862"/>
      <c r="D77" s="862"/>
      <c r="E77" s="862"/>
      <c r="F77" s="862"/>
      <c r="G77" s="862"/>
      <c r="H77" s="862"/>
      <c r="I77" s="862"/>
      <c r="J77" s="862"/>
      <c r="K77" s="862"/>
      <c r="L77" s="862"/>
      <c r="M77" s="862"/>
      <c r="N77" s="862"/>
      <c r="O77" s="862"/>
      <c r="P77" s="863"/>
      <c r="Q77" s="867">
        <v>305</v>
      </c>
      <c r="R77" s="868"/>
      <c r="S77" s="868"/>
      <c r="T77" s="868"/>
      <c r="U77" s="818"/>
      <c r="V77" s="869">
        <v>296</v>
      </c>
      <c r="W77" s="868"/>
      <c r="X77" s="868"/>
      <c r="Y77" s="868"/>
      <c r="Z77" s="818"/>
      <c r="AA77" s="869">
        <v>9</v>
      </c>
      <c r="AB77" s="868"/>
      <c r="AC77" s="868"/>
      <c r="AD77" s="868"/>
      <c r="AE77" s="818"/>
      <c r="AF77" s="869">
        <v>9</v>
      </c>
      <c r="AG77" s="868"/>
      <c r="AH77" s="868"/>
      <c r="AI77" s="868"/>
      <c r="AJ77" s="818"/>
      <c r="AK77" s="869">
        <v>4</v>
      </c>
      <c r="AL77" s="868"/>
      <c r="AM77" s="868"/>
      <c r="AN77" s="868"/>
      <c r="AO77" s="818"/>
      <c r="AP77" s="869" t="s">
        <v>531</v>
      </c>
      <c r="AQ77" s="868"/>
      <c r="AR77" s="868"/>
      <c r="AS77" s="868"/>
      <c r="AT77" s="818"/>
      <c r="AU77" s="869" t="s">
        <v>531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545</v>
      </c>
      <c r="C78" s="862"/>
      <c r="D78" s="862"/>
      <c r="E78" s="862"/>
      <c r="F78" s="862"/>
      <c r="G78" s="862"/>
      <c r="H78" s="862"/>
      <c r="I78" s="862"/>
      <c r="J78" s="862"/>
      <c r="K78" s="862"/>
      <c r="L78" s="862"/>
      <c r="M78" s="862"/>
      <c r="N78" s="862"/>
      <c r="O78" s="862"/>
      <c r="P78" s="863"/>
      <c r="Q78" s="864">
        <v>148</v>
      </c>
      <c r="R78" s="819"/>
      <c r="S78" s="819"/>
      <c r="T78" s="819"/>
      <c r="U78" s="819"/>
      <c r="V78" s="819">
        <v>138</v>
      </c>
      <c r="W78" s="819"/>
      <c r="X78" s="819"/>
      <c r="Y78" s="819"/>
      <c r="Z78" s="819"/>
      <c r="AA78" s="819">
        <v>10</v>
      </c>
      <c r="AB78" s="819"/>
      <c r="AC78" s="819"/>
      <c r="AD78" s="819"/>
      <c r="AE78" s="819"/>
      <c r="AF78" s="819">
        <v>77</v>
      </c>
      <c r="AG78" s="819"/>
      <c r="AH78" s="819"/>
      <c r="AI78" s="819"/>
      <c r="AJ78" s="819"/>
      <c r="AK78" s="819" t="s">
        <v>473</v>
      </c>
      <c r="AL78" s="819"/>
      <c r="AM78" s="819"/>
      <c r="AN78" s="819"/>
      <c r="AO78" s="819"/>
      <c r="AP78" s="819" t="s">
        <v>473</v>
      </c>
      <c r="AQ78" s="819"/>
      <c r="AR78" s="819"/>
      <c r="AS78" s="819"/>
      <c r="AT78" s="819"/>
      <c r="AU78" s="819" t="s">
        <v>473</v>
      </c>
      <c r="AV78" s="819"/>
      <c r="AW78" s="819"/>
      <c r="AX78" s="819"/>
      <c r="AY78" s="819"/>
      <c r="AZ78" s="865" t="s">
        <v>546</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547</v>
      </c>
      <c r="C79" s="862"/>
      <c r="D79" s="862"/>
      <c r="E79" s="862"/>
      <c r="F79" s="862"/>
      <c r="G79" s="862"/>
      <c r="H79" s="862"/>
      <c r="I79" s="862"/>
      <c r="J79" s="862"/>
      <c r="K79" s="862"/>
      <c r="L79" s="862"/>
      <c r="M79" s="862"/>
      <c r="N79" s="862"/>
      <c r="O79" s="862"/>
      <c r="P79" s="863"/>
      <c r="Q79" s="864">
        <v>4675</v>
      </c>
      <c r="R79" s="819"/>
      <c r="S79" s="819"/>
      <c r="T79" s="819"/>
      <c r="U79" s="819"/>
      <c r="V79" s="819">
        <v>3874</v>
      </c>
      <c r="W79" s="819"/>
      <c r="X79" s="819"/>
      <c r="Y79" s="819"/>
      <c r="Z79" s="819"/>
      <c r="AA79" s="819">
        <v>801</v>
      </c>
      <c r="AB79" s="819"/>
      <c r="AC79" s="819"/>
      <c r="AD79" s="819"/>
      <c r="AE79" s="819"/>
      <c r="AF79" s="819">
        <v>801</v>
      </c>
      <c r="AG79" s="819"/>
      <c r="AH79" s="819"/>
      <c r="AI79" s="819"/>
      <c r="AJ79" s="819"/>
      <c r="AK79" s="819">
        <v>8</v>
      </c>
      <c r="AL79" s="819"/>
      <c r="AM79" s="819"/>
      <c r="AN79" s="819"/>
      <c r="AO79" s="819"/>
      <c r="AP79" s="819">
        <v>13190</v>
      </c>
      <c r="AQ79" s="819"/>
      <c r="AR79" s="819"/>
      <c r="AS79" s="819"/>
      <c r="AT79" s="819"/>
      <c r="AU79" s="819">
        <v>69</v>
      </c>
      <c r="AV79" s="819"/>
      <c r="AW79" s="819"/>
      <c r="AX79" s="819"/>
      <c r="AY79" s="819"/>
      <c r="AZ79" s="865" t="s">
        <v>546</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364</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1253</v>
      </c>
      <c r="AG88" s="830"/>
      <c r="AH88" s="830"/>
      <c r="AI88" s="830"/>
      <c r="AJ88" s="830"/>
      <c r="AK88" s="827"/>
      <c r="AL88" s="827"/>
      <c r="AM88" s="827"/>
      <c r="AN88" s="827"/>
      <c r="AO88" s="827"/>
      <c r="AP88" s="830">
        <v>16898</v>
      </c>
      <c r="AQ88" s="830"/>
      <c r="AR88" s="830"/>
      <c r="AS88" s="830"/>
      <c r="AT88" s="830"/>
      <c r="AU88" s="830">
        <v>1528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v>
      </c>
      <c r="CS102" s="838"/>
      <c r="CT102" s="838"/>
      <c r="CU102" s="838"/>
      <c r="CV102" s="881"/>
      <c r="CW102" s="880" t="s">
        <v>549</v>
      </c>
      <c r="CX102" s="838"/>
      <c r="CY102" s="838"/>
      <c r="CZ102" s="838"/>
      <c r="DA102" s="881"/>
      <c r="DB102" s="880" t="s">
        <v>549</v>
      </c>
      <c r="DC102" s="838"/>
      <c r="DD102" s="838"/>
      <c r="DE102" s="838"/>
      <c r="DF102" s="881"/>
      <c r="DG102" s="880" t="s">
        <v>549</v>
      </c>
      <c r="DH102" s="838"/>
      <c r="DI102" s="838"/>
      <c r="DJ102" s="838"/>
      <c r="DK102" s="881"/>
      <c r="DL102" s="880" t="s">
        <v>549</v>
      </c>
      <c r="DM102" s="838"/>
      <c r="DN102" s="838"/>
      <c r="DO102" s="838"/>
      <c r="DP102" s="881"/>
      <c r="DQ102" s="880" t="s">
        <v>549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286</v>
      </c>
      <c r="AG109" s="883"/>
      <c r="AH109" s="883"/>
      <c r="AI109" s="883"/>
      <c r="AJ109" s="884"/>
      <c r="AK109" s="882" t="s">
        <v>285</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286</v>
      </c>
      <c r="BW109" s="883"/>
      <c r="BX109" s="883"/>
      <c r="BY109" s="883"/>
      <c r="BZ109" s="884"/>
      <c r="CA109" s="882" t="s">
        <v>285</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286</v>
      </c>
      <c r="DM109" s="883"/>
      <c r="DN109" s="883"/>
      <c r="DO109" s="883"/>
      <c r="DP109" s="884"/>
      <c r="DQ109" s="882" t="s">
        <v>285</v>
      </c>
      <c r="DR109" s="883"/>
      <c r="DS109" s="883"/>
      <c r="DT109" s="883"/>
      <c r="DU109" s="884"/>
      <c r="DV109" s="882" t="s">
        <v>397</v>
      </c>
      <c r="DW109" s="883"/>
      <c r="DX109" s="883"/>
      <c r="DY109" s="883"/>
      <c r="DZ109" s="885"/>
    </row>
    <row r="110" spans="1:131" s="197" customFormat="1" ht="26.25" customHeight="1">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2045608</v>
      </c>
      <c r="AB110" s="890"/>
      <c r="AC110" s="890"/>
      <c r="AD110" s="890"/>
      <c r="AE110" s="891"/>
      <c r="AF110" s="892">
        <v>2103914</v>
      </c>
      <c r="AG110" s="890"/>
      <c r="AH110" s="890"/>
      <c r="AI110" s="890"/>
      <c r="AJ110" s="891"/>
      <c r="AK110" s="892">
        <v>2057461</v>
      </c>
      <c r="AL110" s="890"/>
      <c r="AM110" s="890"/>
      <c r="AN110" s="890"/>
      <c r="AO110" s="891"/>
      <c r="AP110" s="893">
        <v>21.4</v>
      </c>
      <c r="AQ110" s="894"/>
      <c r="AR110" s="894"/>
      <c r="AS110" s="894"/>
      <c r="AT110" s="895"/>
      <c r="AU110" s="896" t="s">
        <v>61</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18689520</v>
      </c>
      <c r="BR110" s="927"/>
      <c r="BS110" s="927"/>
      <c r="BT110" s="927"/>
      <c r="BU110" s="927"/>
      <c r="BV110" s="927">
        <v>18908229</v>
      </c>
      <c r="BW110" s="927"/>
      <c r="BX110" s="927"/>
      <c r="BY110" s="927"/>
      <c r="BZ110" s="927"/>
      <c r="CA110" s="927">
        <v>18657102</v>
      </c>
      <c r="CB110" s="927"/>
      <c r="CC110" s="927"/>
      <c r="CD110" s="927"/>
      <c r="CE110" s="927"/>
      <c r="CF110" s="941">
        <v>194.5</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1933331</v>
      </c>
      <c r="BR111" s="920"/>
      <c r="BS111" s="920"/>
      <c r="BT111" s="920"/>
      <c r="BU111" s="920"/>
      <c r="BV111" s="920">
        <v>1875880</v>
      </c>
      <c r="BW111" s="920"/>
      <c r="BX111" s="920"/>
      <c r="BY111" s="920"/>
      <c r="BZ111" s="920"/>
      <c r="CA111" s="920">
        <v>1674256</v>
      </c>
      <c r="CB111" s="920"/>
      <c r="CC111" s="920"/>
      <c r="CD111" s="920"/>
      <c r="CE111" s="920"/>
      <c r="CF111" s="914">
        <v>17.5</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406</v>
      </c>
      <c r="DH111" s="920"/>
      <c r="DI111" s="920"/>
      <c r="DJ111" s="920"/>
      <c r="DK111" s="920"/>
      <c r="DL111" s="920" t="s">
        <v>406</v>
      </c>
      <c r="DM111" s="920"/>
      <c r="DN111" s="920"/>
      <c r="DO111" s="920"/>
      <c r="DP111" s="920"/>
      <c r="DQ111" s="920" t="s">
        <v>406</v>
      </c>
      <c r="DR111" s="920"/>
      <c r="DS111" s="920"/>
      <c r="DT111" s="920"/>
      <c r="DU111" s="920"/>
      <c r="DV111" s="921" t="s">
        <v>406</v>
      </c>
      <c r="DW111" s="921"/>
      <c r="DX111" s="921"/>
      <c r="DY111" s="921"/>
      <c r="DZ111" s="922"/>
    </row>
    <row r="112" spans="1:131" s="197" customFormat="1" ht="26.25" customHeight="1">
      <c r="A112" s="952" t="s">
        <v>407</v>
      </c>
      <c r="B112" s="953"/>
      <c r="C112" s="950" t="s">
        <v>408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409</v>
      </c>
      <c r="AB112" s="959"/>
      <c r="AC112" s="959"/>
      <c r="AD112" s="959"/>
      <c r="AE112" s="960"/>
      <c r="AF112" s="961" t="s">
        <v>409</v>
      </c>
      <c r="AG112" s="959"/>
      <c r="AH112" s="959"/>
      <c r="AI112" s="959"/>
      <c r="AJ112" s="960"/>
      <c r="AK112" s="961" t="s">
        <v>409</v>
      </c>
      <c r="AL112" s="959"/>
      <c r="AM112" s="959"/>
      <c r="AN112" s="959"/>
      <c r="AO112" s="960"/>
      <c r="AP112" s="962" t="s">
        <v>409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8234495</v>
      </c>
      <c r="BR112" s="920"/>
      <c r="BS112" s="920"/>
      <c r="BT112" s="920"/>
      <c r="BU112" s="920"/>
      <c r="BV112" s="920">
        <v>7867302</v>
      </c>
      <c r="BW112" s="920"/>
      <c r="BX112" s="920"/>
      <c r="BY112" s="920"/>
      <c r="BZ112" s="920"/>
      <c r="CA112" s="920">
        <v>7569469</v>
      </c>
      <c r="CB112" s="920"/>
      <c r="CC112" s="920"/>
      <c r="CD112" s="920"/>
      <c r="CE112" s="920"/>
      <c r="CF112" s="914">
        <v>78.900000000000006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558472</v>
      </c>
      <c r="DH112" s="920"/>
      <c r="DI112" s="920"/>
      <c r="DJ112" s="920"/>
      <c r="DK112" s="920"/>
      <c r="DL112" s="920">
        <v>546135</v>
      </c>
      <c r="DM112" s="920"/>
      <c r="DN112" s="920"/>
      <c r="DO112" s="920"/>
      <c r="DP112" s="920"/>
      <c r="DQ112" s="920">
        <v>534802</v>
      </c>
      <c r="DR112" s="920"/>
      <c r="DS112" s="920"/>
      <c r="DT112" s="920"/>
      <c r="DU112" s="920"/>
      <c r="DV112" s="921">
        <v>5.6</v>
      </c>
      <c r="DW112" s="921"/>
      <c r="DX112" s="921"/>
      <c r="DY112" s="921"/>
      <c r="DZ112" s="922"/>
    </row>
    <row r="113" spans="1:130" s="197" customFormat="1" ht="26.25" customHeight="1">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630067</v>
      </c>
      <c r="AB113" s="934"/>
      <c r="AC113" s="934"/>
      <c r="AD113" s="934"/>
      <c r="AE113" s="935"/>
      <c r="AF113" s="936">
        <v>642405</v>
      </c>
      <c r="AG113" s="934"/>
      <c r="AH113" s="934"/>
      <c r="AI113" s="934"/>
      <c r="AJ113" s="935"/>
      <c r="AK113" s="936">
        <v>643584</v>
      </c>
      <c r="AL113" s="934"/>
      <c r="AM113" s="934"/>
      <c r="AN113" s="934"/>
      <c r="AO113" s="935"/>
      <c r="AP113" s="937">
        <v>6.7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2190197</v>
      </c>
      <c r="BR113" s="920"/>
      <c r="BS113" s="920"/>
      <c r="BT113" s="920"/>
      <c r="BU113" s="920"/>
      <c r="BV113" s="920">
        <v>1850081</v>
      </c>
      <c r="BW113" s="920"/>
      <c r="BX113" s="920"/>
      <c r="BY113" s="920"/>
      <c r="BZ113" s="920"/>
      <c r="CA113" s="920">
        <v>1529023</v>
      </c>
      <c r="CB113" s="920"/>
      <c r="CC113" s="920"/>
      <c r="CD113" s="920"/>
      <c r="CE113" s="920"/>
      <c r="CF113" s="914">
        <v>15.9</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409</v>
      </c>
      <c r="DH113" s="959"/>
      <c r="DI113" s="959"/>
      <c r="DJ113" s="959"/>
      <c r="DK113" s="960"/>
      <c r="DL113" s="961" t="s">
        <v>409</v>
      </c>
      <c r="DM113" s="959"/>
      <c r="DN113" s="959"/>
      <c r="DO113" s="959"/>
      <c r="DP113" s="960"/>
      <c r="DQ113" s="961" t="s">
        <v>409</v>
      </c>
      <c r="DR113" s="959"/>
      <c r="DS113" s="959"/>
      <c r="DT113" s="959"/>
      <c r="DU113" s="960"/>
      <c r="DV113" s="962" t="s">
        <v>409</v>
      </c>
      <c r="DW113" s="963"/>
      <c r="DX113" s="963"/>
      <c r="DY113" s="963"/>
      <c r="DZ113" s="964"/>
    </row>
    <row r="114" spans="1:130" s="197" customFormat="1" ht="26.25" customHeight="1">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399727</v>
      </c>
      <c r="AB114" s="959"/>
      <c r="AC114" s="959"/>
      <c r="AD114" s="959"/>
      <c r="AE114" s="960"/>
      <c r="AF114" s="961">
        <v>389120</v>
      </c>
      <c r="AG114" s="959"/>
      <c r="AH114" s="959"/>
      <c r="AI114" s="959"/>
      <c r="AJ114" s="960"/>
      <c r="AK114" s="961">
        <v>341608</v>
      </c>
      <c r="AL114" s="959"/>
      <c r="AM114" s="959"/>
      <c r="AN114" s="959"/>
      <c r="AO114" s="960"/>
      <c r="AP114" s="962">
        <v>3.6</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1726410</v>
      </c>
      <c r="BR114" s="920"/>
      <c r="BS114" s="920"/>
      <c r="BT114" s="920"/>
      <c r="BU114" s="920"/>
      <c r="BV114" s="920">
        <v>1615286</v>
      </c>
      <c r="BW114" s="920"/>
      <c r="BX114" s="920"/>
      <c r="BY114" s="920"/>
      <c r="BZ114" s="920"/>
      <c r="CA114" s="920">
        <v>1359378</v>
      </c>
      <c r="CB114" s="920"/>
      <c r="CC114" s="920"/>
      <c r="CD114" s="920"/>
      <c r="CE114" s="920"/>
      <c r="CF114" s="914">
        <v>14.2</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409</v>
      </c>
      <c r="DH114" s="959"/>
      <c r="DI114" s="959"/>
      <c r="DJ114" s="959"/>
      <c r="DK114" s="960"/>
      <c r="DL114" s="961" t="s">
        <v>409</v>
      </c>
      <c r="DM114" s="959"/>
      <c r="DN114" s="959"/>
      <c r="DO114" s="959"/>
      <c r="DP114" s="960"/>
      <c r="DQ114" s="961" t="s">
        <v>409</v>
      </c>
      <c r="DR114" s="959"/>
      <c r="DS114" s="959"/>
      <c r="DT114" s="959"/>
      <c r="DU114" s="960"/>
      <c r="DV114" s="962" t="s">
        <v>409</v>
      </c>
      <c r="DW114" s="963"/>
      <c r="DX114" s="963"/>
      <c r="DY114" s="963"/>
      <c r="DZ114" s="964"/>
    </row>
    <row r="115" spans="1:130" s="197" customFormat="1" ht="26.25" customHeight="1">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294384</v>
      </c>
      <c r="AB115" s="934"/>
      <c r="AC115" s="934"/>
      <c r="AD115" s="934"/>
      <c r="AE115" s="935"/>
      <c r="AF115" s="936">
        <v>260385</v>
      </c>
      <c r="AG115" s="934"/>
      <c r="AH115" s="934"/>
      <c r="AI115" s="934"/>
      <c r="AJ115" s="935"/>
      <c r="AK115" s="936">
        <v>214584</v>
      </c>
      <c r="AL115" s="934"/>
      <c r="AM115" s="934"/>
      <c r="AN115" s="934"/>
      <c r="AO115" s="935"/>
      <c r="AP115" s="937">
        <v>2.2000000000000002</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409</v>
      </c>
      <c r="BR115" s="920"/>
      <c r="BS115" s="920"/>
      <c r="BT115" s="920"/>
      <c r="BU115" s="920"/>
      <c r="BV115" s="920" t="s">
        <v>409</v>
      </c>
      <c r="BW115" s="920"/>
      <c r="BX115" s="920"/>
      <c r="BY115" s="920"/>
      <c r="BZ115" s="920"/>
      <c r="CA115" s="920" t="s">
        <v>409</v>
      </c>
      <c r="CB115" s="920"/>
      <c r="CC115" s="920"/>
      <c r="CD115" s="920"/>
      <c r="CE115" s="920"/>
      <c r="CF115" s="914" t="s">
        <v>409</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409</v>
      </c>
      <c r="DH115" s="959"/>
      <c r="DI115" s="959"/>
      <c r="DJ115" s="959"/>
      <c r="DK115" s="960"/>
      <c r="DL115" s="961" t="s">
        <v>409</v>
      </c>
      <c r="DM115" s="959"/>
      <c r="DN115" s="959"/>
      <c r="DO115" s="959"/>
      <c r="DP115" s="960"/>
      <c r="DQ115" s="961" t="s">
        <v>409</v>
      </c>
      <c r="DR115" s="959"/>
      <c r="DS115" s="959"/>
      <c r="DT115" s="959"/>
      <c r="DU115" s="960"/>
      <c r="DV115" s="962" t="s">
        <v>409</v>
      </c>
      <c r="DW115" s="963"/>
      <c r="DX115" s="963"/>
      <c r="DY115" s="963"/>
      <c r="DZ115" s="964"/>
    </row>
    <row r="116" spans="1:130" s="197" customFormat="1" ht="26.25" customHeight="1">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441</v>
      </c>
      <c r="AB116" s="959"/>
      <c r="AC116" s="959"/>
      <c r="AD116" s="959"/>
      <c r="AE116" s="960"/>
      <c r="AF116" s="961">
        <v>56</v>
      </c>
      <c r="AG116" s="959"/>
      <c r="AH116" s="959"/>
      <c r="AI116" s="959"/>
      <c r="AJ116" s="960"/>
      <c r="AK116" s="961">
        <v>142</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409</v>
      </c>
      <c r="BR116" s="920"/>
      <c r="BS116" s="920"/>
      <c r="BT116" s="920"/>
      <c r="BU116" s="920"/>
      <c r="BV116" s="920" t="s">
        <v>409</v>
      </c>
      <c r="BW116" s="920"/>
      <c r="BX116" s="920"/>
      <c r="BY116" s="920"/>
      <c r="BZ116" s="920"/>
      <c r="CA116" s="920" t="s">
        <v>409</v>
      </c>
      <c r="CB116" s="920"/>
      <c r="CC116" s="920"/>
      <c r="CD116" s="920"/>
      <c r="CE116" s="920"/>
      <c r="CF116" s="914" t="s">
        <v>409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219598</v>
      </c>
      <c r="DH116" s="959"/>
      <c r="DI116" s="959"/>
      <c r="DJ116" s="959"/>
      <c r="DK116" s="960"/>
      <c r="DL116" s="961">
        <v>407421</v>
      </c>
      <c r="DM116" s="959"/>
      <c r="DN116" s="959"/>
      <c r="DO116" s="959"/>
      <c r="DP116" s="960"/>
      <c r="DQ116" s="961">
        <v>385477</v>
      </c>
      <c r="DR116" s="959"/>
      <c r="DS116" s="959"/>
      <c r="DT116" s="959"/>
      <c r="DU116" s="960"/>
      <c r="DV116" s="962">
        <v>4</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3370227</v>
      </c>
      <c r="AB117" s="966"/>
      <c r="AC117" s="966"/>
      <c r="AD117" s="966"/>
      <c r="AE117" s="967"/>
      <c r="AF117" s="965">
        <v>3395880</v>
      </c>
      <c r="AG117" s="966"/>
      <c r="AH117" s="966"/>
      <c r="AI117" s="966"/>
      <c r="AJ117" s="967"/>
      <c r="AK117" s="965">
        <v>3257379</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409</v>
      </c>
      <c r="BR117" s="986"/>
      <c r="BS117" s="986"/>
      <c r="BT117" s="986"/>
      <c r="BU117" s="986"/>
      <c r="BV117" s="986" t="s">
        <v>409</v>
      </c>
      <c r="BW117" s="986"/>
      <c r="BX117" s="986"/>
      <c r="BY117" s="986"/>
      <c r="BZ117" s="986"/>
      <c r="CA117" s="986" t="s">
        <v>409</v>
      </c>
      <c r="CB117" s="986"/>
      <c r="CC117" s="986"/>
      <c r="CD117" s="986"/>
      <c r="CE117" s="986"/>
      <c r="CF117" s="914" t="s">
        <v>409</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409</v>
      </c>
      <c r="DH117" s="959"/>
      <c r="DI117" s="959"/>
      <c r="DJ117" s="959"/>
      <c r="DK117" s="960"/>
      <c r="DL117" s="961" t="s">
        <v>409</v>
      </c>
      <c r="DM117" s="959"/>
      <c r="DN117" s="959"/>
      <c r="DO117" s="959"/>
      <c r="DP117" s="960"/>
      <c r="DQ117" s="961" t="s">
        <v>409</v>
      </c>
      <c r="DR117" s="959"/>
      <c r="DS117" s="959"/>
      <c r="DT117" s="959"/>
      <c r="DU117" s="960"/>
      <c r="DV117" s="962" t="s">
        <v>409</v>
      </c>
      <c r="DW117" s="963"/>
      <c r="DX117" s="963"/>
      <c r="DY117" s="963"/>
      <c r="DZ117" s="964"/>
    </row>
    <row r="118" spans="1:130" s="197" customFormat="1" ht="26.25" customHeight="1">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286</v>
      </c>
      <c r="AG118" s="883"/>
      <c r="AH118" s="883"/>
      <c r="AI118" s="883"/>
      <c r="AJ118" s="884"/>
      <c r="AK118" s="882" t="s">
        <v>285</v>
      </c>
      <c r="AL118" s="883"/>
      <c r="AM118" s="883"/>
      <c r="AN118" s="883"/>
      <c r="AO118" s="884"/>
      <c r="AP118" s="990" t="s">
        <v>397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32773953</v>
      </c>
      <c r="BR118" s="986"/>
      <c r="BS118" s="986"/>
      <c r="BT118" s="986"/>
      <c r="BU118" s="986"/>
      <c r="BV118" s="986">
        <v>32116778</v>
      </c>
      <c r="BW118" s="986"/>
      <c r="BX118" s="986"/>
      <c r="BY118" s="986"/>
      <c r="BZ118" s="986"/>
      <c r="CA118" s="986">
        <v>30789228</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2925795</v>
      </c>
      <c r="BR119" s="927"/>
      <c r="BS119" s="927"/>
      <c r="BT119" s="927"/>
      <c r="BU119" s="927"/>
      <c r="BV119" s="927">
        <v>3185940</v>
      </c>
      <c r="BW119" s="927"/>
      <c r="BX119" s="927"/>
      <c r="BY119" s="927"/>
      <c r="BZ119" s="927"/>
      <c r="CA119" s="927">
        <v>3151846</v>
      </c>
      <c r="CB119" s="927"/>
      <c r="CC119" s="927"/>
      <c r="CD119" s="927"/>
      <c r="CE119" s="927"/>
      <c r="CF119" s="941">
        <v>32.9</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1155261</v>
      </c>
      <c r="DH119" s="998"/>
      <c r="DI119" s="998"/>
      <c r="DJ119" s="998"/>
      <c r="DK119" s="999"/>
      <c r="DL119" s="1000">
        <v>922324</v>
      </c>
      <c r="DM119" s="998"/>
      <c r="DN119" s="998"/>
      <c r="DO119" s="998"/>
      <c r="DP119" s="999"/>
      <c r="DQ119" s="1000">
        <v>753977</v>
      </c>
      <c r="DR119" s="998"/>
      <c r="DS119" s="998"/>
      <c r="DT119" s="998"/>
      <c r="DU119" s="999"/>
      <c r="DV119" s="1001">
        <v>7.9</v>
      </c>
      <c r="DW119" s="1002"/>
      <c r="DX119" s="1002"/>
      <c r="DY119" s="1002"/>
      <c r="DZ119" s="1003"/>
    </row>
    <row r="120" spans="1:130" s="197" customFormat="1" ht="26.25" customHeight="1">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3042923</v>
      </c>
      <c r="BR120" s="920"/>
      <c r="BS120" s="920"/>
      <c r="BT120" s="920"/>
      <c r="BU120" s="920"/>
      <c r="BV120" s="920">
        <v>2841765</v>
      </c>
      <c r="BW120" s="920"/>
      <c r="BX120" s="920"/>
      <c r="BY120" s="920"/>
      <c r="BZ120" s="920"/>
      <c r="CA120" s="920">
        <v>2640171</v>
      </c>
      <c r="CB120" s="920"/>
      <c r="CC120" s="920"/>
      <c r="CD120" s="920"/>
      <c r="CE120" s="920"/>
      <c r="CF120" s="914">
        <v>27.5</v>
      </c>
      <c r="CG120" s="915"/>
      <c r="CH120" s="915"/>
      <c r="CI120" s="915"/>
      <c r="CJ120" s="915"/>
      <c r="CK120" s="1013" t="s">
        <v>433</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3999261</v>
      </c>
      <c r="DH120" s="927"/>
      <c r="DI120" s="927"/>
      <c r="DJ120" s="927"/>
      <c r="DK120" s="927"/>
      <c r="DL120" s="927">
        <v>3913182</v>
      </c>
      <c r="DM120" s="927"/>
      <c r="DN120" s="927"/>
      <c r="DO120" s="927"/>
      <c r="DP120" s="927"/>
      <c r="DQ120" s="927">
        <v>3869612</v>
      </c>
      <c r="DR120" s="927"/>
      <c r="DS120" s="927"/>
      <c r="DT120" s="927"/>
      <c r="DU120" s="927"/>
      <c r="DV120" s="928">
        <v>40.299999999999997</v>
      </c>
      <c r="DW120" s="928"/>
      <c r="DX120" s="928"/>
      <c r="DY120" s="928"/>
      <c r="DZ120" s="929"/>
    </row>
    <row r="121" spans="1:130" s="197" customFormat="1" ht="26.25" customHeight="1">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v>11337</v>
      </c>
      <c r="AG121" s="959"/>
      <c r="AH121" s="959"/>
      <c r="AI121" s="959"/>
      <c r="AJ121" s="960"/>
      <c r="AK121" s="961">
        <v>11333</v>
      </c>
      <c r="AL121" s="959"/>
      <c r="AM121" s="959"/>
      <c r="AN121" s="959"/>
      <c r="AO121" s="960"/>
      <c r="AP121" s="962">
        <v>0.1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18933278</v>
      </c>
      <c r="BR121" s="986"/>
      <c r="BS121" s="986"/>
      <c r="BT121" s="986"/>
      <c r="BU121" s="986"/>
      <c r="BV121" s="986">
        <v>19523861</v>
      </c>
      <c r="BW121" s="986"/>
      <c r="BX121" s="986"/>
      <c r="BY121" s="986"/>
      <c r="BZ121" s="986"/>
      <c r="CA121" s="986">
        <v>19422350</v>
      </c>
      <c r="CB121" s="986"/>
      <c r="CC121" s="986"/>
      <c r="CD121" s="986"/>
      <c r="CE121" s="986"/>
      <c r="CF121" s="1024">
        <v>202.5</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4132468</v>
      </c>
      <c r="DH121" s="920"/>
      <c r="DI121" s="920"/>
      <c r="DJ121" s="920"/>
      <c r="DK121" s="920"/>
      <c r="DL121" s="920">
        <v>3860687</v>
      </c>
      <c r="DM121" s="920"/>
      <c r="DN121" s="920"/>
      <c r="DO121" s="920"/>
      <c r="DP121" s="920"/>
      <c r="DQ121" s="920">
        <v>3615906</v>
      </c>
      <c r="DR121" s="920"/>
      <c r="DS121" s="920"/>
      <c r="DT121" s="920"/>
      <c r="DU121" s="920"/>
      <c r="DV121" s="921">
        <v>37.700000000000003</v>
      </c>
      <c r="DW121" s="921"/>
      <c r="DX121" s="921"/>
      <c r="DY121" s="921"/>
      <c r="DZ121" s="922"/>
    </row>
    <row r="122" spans="1:130" s="197" customFormat="1" ht="26.25" customHeight="1">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24901996</v>
      </c>
      <c r="BR122" s="1035"/>
      <c r="BS122" s="1035"/>
      <c r="BT122" s="1035"/>
      <c r="BU122" s="1035"/>
      <c r="BV122" s="1035">
        <v>25551566</v>
      </c>
      <c r="BW122" s="1035"/>
      <c r="BX122" s="1035"/>
      <c r="BY122" s="1035"/>
      <c r="BZ122" s="1035"/>
      <c r="CA122" s="1035">
        <v>25214367</v>
      </c>
      <c r="CB122" s="1035"/>
      <c r="CC122" s="1035"/>
      <c r="CD122" s="1035"/>
      <c r="CE122" s="1035"/>
      <c r="CF122" s="987"/>
      <c r="CG122" s="988"/>
      <c r="CH122" s="988"/>
      <c r="CI122" s="988"/>
      <c r="CJ122" s="989"/>
      <c r="CK122" s="1016"/>
      <c r="CL122" s="1017"/>
      <c r="CM122" s="1017"/>
      <c r="CN122" s="1017"/>
      <c r="CO122" s="1018"/>
      <c r="CP122" s="1007" t="s">
        <v>379</v>
      </c>
      <c r="CQ122" s="1008"/>
      <c r="CR122" s="1008"/>
      <c r="CS122" s="1008"/>
      <c r="CT122" s="1008"/>
      <c r="CU122" s="1008"/>
      <c r="CV122" s="1008"/>
      <c r="CW122" s="1008"/>
      <c r="CX122" s="1008"/>
      <c r="CY122" s="1008"/>
      <c r="CZ122" s="1008"/>
      <c r="DA122" s="1008"/>
      <c r="DB122" s="1008"/>
      <c r="DC122" s="1008"/>
      <c r="DD122" s="1008"/>
      <c r="DE122" s="1008"/>
      <c r="DF122" s="1009"/>
      <c r="DG122" s="919">
        <v>102766</v>
      </c>
      <c r="DH122" s="920"/>
      <c r="DI122" s="920"/>
      <c r="DJ122" s="920"/>
      <c r="DK122" s="920"/>
      <c r="DL122" s="920">
        <v>93433</v>
      </c>
      <c r="DM122" s="920"/>
      <c r="DN122" s="920"/>
      <c r="DO122" s="920"/>
      <c r="DP122" s="920"/>
      <c r="DQ122" s="920">
        <v>83951</v>
      </c>
      <c r="DR122" s="920"/>
      <c r="DS122" s="920"/>
      <c r="DT122" s="920"/>
      <c r="DU122" s="920"/>
      <c r="DV122" s="921">
        <v>0.9</v>
      </c>
      <c r="DW122" s="921"/>
      <c r="DX122" s="921"/>
      <c r="DY122" s="921"/>
      <c r="DZ122" s="922"/>
    </row>
    <row r="123" spans="1:130" s="197" customFormat="1" ht="26.25" customHeight="1" thickBot="1">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21147</v>
      </c>
      <c r="AB123" s="959"/>
      <c r="AC123" s="959"/>
      <c r="AD123" s="959"/>
      <c r="AE123" s="960"/>
      <c r="AF123" s="961">
        <v>18844</v>
      </c>
      <c r="AG123" s="959"/>
      <c r="AH123" s="959"/>
      <c r="AI123" s="959"/>
      <c r="AJ123" s="960"/>
      <c r="AK123" s="961">
        <v>21720</v>
      </c>
      <c r="AL123" s="959"/>
      <c r="AM123" s="959"/>
      <c r="AN123" s="959"/>
      <c r="AO123" s="960"/>
      <c r="AP123" s="962">
        <v>0.2</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81.3</v>
      </c>
      <c r="BR123" s="1027"/>
      <c r="BS123" s="1027"/>
      <c r="BT123" s="1027"/>
      <c r="BU123" s="1027"/>
      <c r="BV123" s="1027">
        <v>66.8</v>
      </c>
      <c r="BW123" s="1027"/>
      <c r="BX123" s="1027"/>
      <c r="BY123" s="1027"/>
      <c r="BZ123" s="1027"/>
      <c r="CA123" s="1027">
        <v>58.1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245283</v>
      </c>
      <c r="AB126" s="959"/>
      <c r="AC126" s="959"/>
      <c r="AD126" s="959"/>
      <c r="AE126" s="960"/>
      <c r="AF126" s="961">
        <v>206869</v>
      </c>
      <c r="AG126" s="959"/>
      <c r="AH126" s="959"/>
      <c r="AI126" s="959"/>
      <c r="AJ126" s="960"/>
      <c r="AK126" s="961">
        <v>162634</v>
      </c>
      <c r="AL126" s="959"/>
      <c r="AM126" s="959"/>
      <c r="AN126" s="959"/>
      <c r="AO126" s="960"/>
      <c r="AP126" s="962">
        <v>1.7</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27954</v>
      </c>
      <c r="AB127" s="959"/>
      <c r="AC127" s="959"/>
      <c r="AD127" s="959"/>
      <c r="AE127" s="960"/>
      <c r="AF127" s="961">
        <v>23335</v>
      </c>
      <c r="AG127" s="959"/>
      <c r="AH127" s="959"/>
      <c r="AI127" s="959"/>
      <c r="AJ127" s="960"/>
      <c r="AK127" s="961">
        <v>18897</v>
      </c>
      <c r="AL127" s="959"/>
      <c r="AM127" s="959"/>
      <c r="AN127" s="959"/>
      <c r="AO127" s="960"/>
      <c r="AP127" s="962">
        <v>0.2</v>
      </c>
      <c r="AQ127" s="963"/>
      <c r="AR127" s="963"/>
      <c r="AS127" s="963"/>
      <c r="AT127" s="964"/>
      <c r="AU127" s="233"/>
      <c r="AV127" s="233"/>
      <c r="AW127" s="233"/>
      <c r="AX127" s="886" t="s">
        <v>447</v>
      </c>
      <c r="AY127" s="887"/>
      <c r="AZ127" s="887"/>
      <c r="BA127" s="887"/>
      <c r="BB127" s="887"/>
      <c r="BC127" s="887"/>
      <c r="BD127" s="887"/>
      <c r="BE127" s="888"/>
      <c r="BF127" s="1041" t="s">
        <v>112</v>
      </c>
      <c r="BG127" s="1042"/>
      <c r="BH127" s="1042"/>
      <c r="BI127" s="1042"/>
      <c r="BJ127" s="1042"/>
      <c r="BK127" s="1042"/>
      <c r="BL127" s="1051"/>
      <c r="BM127" s="1041">
        <v>13.12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291690</v>
      </c>
      <c r="AB128" s="1090"/>
      <c r="AC128" s="1090"/>
      <c r="AD128" s="1090"/>
      <c r="AE128" s="1091"/>
      <c r="AF128" s="1092">
        <v>319488</v>
      </c>
      <c r="AG128" s="1090"/>
      <c r="AH128" s="1090"/>
      <c r="AI128" s="1090"/>
      <c r="AJ128" s="1091"/>
      <c r="AK128" s="1092">
        <v>309986</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112</v>
      </c>
      <c r="BG128" s="1067"/>
      <c r="BH128" s="1067"/>
      <c r="BI128" s="1067"/>
      <c r="BJ128" s="1067"/>
      <c r="BK128" s="1067"/>
      <c r="BL128" s="1068"/>
      <c r="BM128" s="1066">
        <v>18.12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11446746</v>
      </c>
      <c r="AB129" s="959"/>
      <c r="AC129" s="959"/>
      <c r="AD129" s="959"/>
      <c r="AE129" s="960"/>
      <c r="AF129" s="961">
        <v>11635404</v>
      </c>
      <c r="AG129" s="959"/>
      <c r="AH129" s="959"/>
      <c r="AI129" s="959"/>
      <c r="AJ129" s="960"/>
      <c r="AK129" s="961">
        <v>11435188</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12.6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1773065</v>
      </c>
      <c r="AB130" s="959"/>
      <c r="AC130" s="959"/>
      <c r="AD130" s="959"/>
      <c r="AE130" s="960"/>
      <c r="AF130" s="961">
        <v>1808906</v>
      </c>
      <c r="AG130" s="959"/>
      <c r="AH130" s="959"/>
      <c r="AI130" s="959"/>
      <c r="AJ130" s="960"/>
      <c r="AK130" s="961">
        <v>1842794</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58.1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9673681</v>
      </c>
      <c r="AB131" s="998"/>
      <c r="AC131" s="998"/>
      <c r="AD131" s="998"/>
      <c r="AE131" s="999"/>
      <c r="AF131" s="1000">
        <v>9826498</v>
      </c>
      <c r="AG131" s="998"/>
      <c r="AH131" s="998"/>
      <c r="AI131" s="998"/>
      <c r="AJ131" s="999"/>
      <c r="AK131" s="1000">
        <v>9592394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13.49509044</v>
      </c>
      <c r="AB132" s="1104"/>
      <c r="AC132" s="1104"/>
      <c r="AD132" s="1104"/>
      <c r="AE132" s="1105"/>
      <c r="AF132" s="1106">
        <v>12.89865423</v>
      </c>
      <c r="AG132" s="1104"/>
      <c r="AH132" s="1104"/>
      <c r="AI132" s="1104"/>
      <c r="AJ132" s="1105"/>
      <c r="AK132" s="1106">
        <v>11.515363109999999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14.9</v>
      </c>
      <c r="AB133" s="1111"/>
      <c r="AC133" s="1111"/>
      <c r="AD133" s="1111"/>
      <c r="AE133" s="1112"/>
      <c r="AF133" s="1110">
        <v>14</v>
      </c>
      <c r="AG133" s="1111"/>
      <c r="AH133" s="1111"/>
      <c r="AI133" s="1111"/>
      <c r="AJ133" s="1112"/>
      <c r="AK133" s="1110">
        <v>12.6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2612437</v>
      </c>
      <c r="L9" s="264">
        <v>54611</v>
      </c>
      <c r="M9" s="265">
        <v>80825</v>
      </c>
      <c r="N9" s="266">
        <v>-32.4</v>
      </c>
    </row>
    <row r="10" spans="1:16">
      <c r="A10" s="248"/>
      <c r="B10" s="244"/>
      <c r="C10" s="244"/>
      <c r="D10" s="244"/>
      <c r="E10" s="244"/>
      <c r="F10" s="244"/>
      <c r="G10" s="1119" t="s">
        <v>469</v>
      </c>
      <c r="H10" s="1120"/>
      <c r="I10" s="1120"/>
      <c r="J10" s="1121"/>
      <c r="K10" s="267">
        <v>350899</v>
      </c>
      <c r="L10" s="268">
        <v>7335</v>
      </c>
      <c r="M10" s="269">
        <v>6342</v>
      </c>
      <c r="N10" s="270">
        <v>15.7</v>
      </c>
    </row>
    <row r="11" spans="1:16" ht="13.5" customHeight="1">
      <c r="A11" s="248"/>
      <c r="B11" s="244"/>
      <c r="C11" s="244"/>
      <c r="D11" s="244"/>
      <c r="E11" s="244"/>
      <c r="F11" s="244"/>
      <c r="G11" s="1119" t="s">
        <v>470</v>
      </c>
      <c r="H11" s="1120"/>
      <c r="I11" s="1120"/>
      <c r="J11" s="1121"/>
      <c r="K11" s="267">
        <v>171947</v>
      </c>
      <c r="L11" s="268">
        <v>3594</v>
      </c>
      <c r="M11" s="269">
        <v>8139</v>
      </c>
      <c r="N11" s="270">
        <v>-55.8</v>
      </c>
    </row>
    <row r="12" spans="1:16" ht="13.5" customHeight="1">
      <c r="A12" s="248"/>
      <c r="B12" s="244"/>
      <c r="C12" s="244"/>
      <c r="D12" s="244"/>
      <c r="E12" s="244"/>
      <c r="F12" s="244"/>
      <c r="G12" s="1119" t="s">
        <v>471</v>
      </c>
      <c r="H12" s="1120"/>
      <c r="I12" s="1120"/>
      <c r="J12" s="1121"/>
      <c r="K12" s="267">
        <v>157080</v>
      </c>
      <c r="L12" s="268">
        <v>3284</v>
      </c>
      <c r="M12" s="269">
        <v>1344</v>
      </c>
      <c r="N12" s="270">
        <v>144.30000000000001</v>
      </c>
    </row>
    <row r="13" spans="1:16" ht="13.5" customHeight="1">
      <c r="A13" s="248"/>
      <c r="B13" s="244"/>
      <c r="C13" s="244"/>
      <c r="D13" s="244"/>
      <c r="E13" s="244"/>
      <c r="F13" s="244"/>
      <c r="G13" s="1119" t="s">
        <v>472</v>
      </c>
      <c r="H13" s="1120"/>
      <c r="I13" s="1120"/>
      <c r="J13" s="1121"/>
      <c r="K13" s="267" t="s">
        <v>473</v>
      </c>
      <c r="L13" s="268" t="s">
        <v>473</v>
      </c>
      <c r="M13" s="269" t="s">
        <v>473</v>
      </c>
      <c r="N13" s="270" t="s">
        <v>473</v>
      </c>
    </row>
    <row r="14" spans="1:16" ht="13.5" customHeight="1">
      <c r="A14" s="248"/>
      <c r="B14" s="244"/>
      <c r="C14" s="244"/>
      <c r="D14" s="244"/>
      <c r="E14" s="244"/>
      <c r="F14" s="244"/>
      <c r="G14" s="1119" t="s">
        <v>474</v>
      </c>
      <c r="H14" s="1120"/>
      <c r="I14" s="1120"/>
      <c r="J14" s="1121"/>
      <c r="K14" s="267">
        <v>113426</v>
      </c>
      <c r="L14" s="268">
        <v>2371</v>
      </c>
      <c r="M14" s="269">
        <v>3637</v>
      </c>
      <c r="N14" s="270">
        <v>-34.799999999999997</v>
      </c>
    </row>
    <row r="15" spans="1:16" ht="13.5" customHeight="1">
      <c r="A15" s="248"/>
      <c r="B15" s="244"/>
      <c r="C15" s="244"/>
      <c r="D15" s="244"/>
      <c r="E15" s="244"/>
      <c r="F15" s="244"/>
      <c r="G15" s="1119" t="s">
        <v>475</v>
      </c>
      <c r="H15" s="1120"/>
      <c r="I15" s="1120"/>
      <c r="J15" s="1121"/>
      <c r="K15" s="267">
        <v>78363</v>
      </c>
      <c r="L15" s="268">
        <v>1638</v>
      </c>
      <c r="M15" s="269">
        <v>1906</v>
      </c>
      <c r="N15" s="270">
        <v>-14.1</v>
      </c>
    </row>
    <row r="16" spans="1:16">
      <c r="A16" s="248"/>
      <c r="B16" s="244"/>
      <c r="C16" s="244"/>
      <c r="D16" s="244"/>
      <c r="E16" s="244"/>
      <c r="F16" s="244"/>
      <c r="G16" s="1122" t="s">
        <v>476</v>
      </c>
      <c r="H16" s="1123"/>
      <c r="I16" s="1123"/>
      <c r="J16" s="1124"/>
      <c r="K16" s="268">
        <v>-196814</v>
      </c>
      <c r="L16" s="268">
        <v>-4114</v>
      </c>
      <c r="M16" s="269">
        <v>-8599</v>
      </c>
      <c r="N16" s="270">
        <v>-52.2</v>
      </c>
    </row>
    <row r="17" spans="1:16">
      <c r="A17" s="248"/>
      <c r="B17" s="244"/>
      <c r="C17" s="244"/>
      <c r="D17" s="244"/>
      <c r="E17" s="244"/>
      <c r="F17" s="244"/>
      <c r="G17" s="1122" t="s">
        <v>170</v>
      </c>
      <c r="H17" s="1123"/>
      <c r="I17" s="1123"/>
      <c r="J17" s="1124"/>
      <c r="K17" s="268">
        <v>3287338</v>
      </c>
      <c r="L17" s="268">
        <v>68720</v>
      </c>
      <c r="M17" s="269">
        <v>93595</v>
      </c>
      <c r="N17" s="270">
        <v>-26.6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7.13</v>
      </c>
      <c r="L21" s="281">
        <v>9.1300000000000008</v>
      </c>
      <c r="M21" s="282">
        <v>-2</v>
      </c>
      <c r="N21" s="249"/>
      <c r="O21" s="283"/>
      <c r="P21" s="279"/>
    </row>
    <row r="22" spans="1:16" s="284" customFormat="1">
      <c r="A22" s="279"/>
      <c r="B22" s="249"/>
      <c r="C22" s="249"/>
      <c r="D22" s="249"/>
      <c r="E22" s="249"/>
      <c r="F22" s="249"/>
      <c r="G22" s="1114" t="s">
        <v>482</v>
      </c>
      <c r="H22" s="1115"/>
      <c r="I22" s="1115"/>
      <c r="J22" s="1116"/>
      <c r="K22" s="285">
        <v>98.5</v>
      </c>
      <c r="L22" s="286">
        <v>96.9</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2057461</v>
      </c>
      <c r="L32" s="294">
        <v>43010</v>
      </c>
      <c r="M32" s="295">
        <v>60757</v>
      </c>
      <c r="N32" s="296">
        <v>-29.2</v>
      </c>
    </row>
    <row r="33" spans="1:16" ht="13.5" customHeight="1">
      <c r="A33" s="248"/>
      <c r="B33" s="244"/>
      <c r="C33" s="244"/>
      <c r="D33" s="244"/>
      <c r="E33" s="244"/>
      <c r="F33" s="244"/>
      <c r="G33" s="1130" t="s">
        <v>486</v>
      </c>
      <c r="H33" s="1131"/>
      <c r="I33" s="1131"/>
      <c r="J33" s="1132"/>
      <c r="K33" s="294" t="s">
        <v>473</v>
      </c>
      <c r="L33" s="294" t="s">
        <v>473</v>
      </c>
      <c r="M33" s="295" t="s">
        <v>473</v>
      </c>
      <c r="N33" s="296" t="s">
        <v>473</v>
      </c>
    </row>
    <row r="34" spans="1:16" ht="27" customHeight="1">
      <c r="A34" s="248"/>
      <c r="B34" s="244"/>
      <c r="C34" s="244"/>
      <c r="D34" s="244"/>
      <c r="E34" s="244"/>
      <c r="F34" s="244"/>
      <c r="G34" s="1130" t="s">
        <v>487</v>
      </c>
      <c r="H34" s="1131"/>
      <c r="I34" s="1131"/>
      <c r="J34" s="1132"/>
      <c r="K34" s="294" t="s">
        <v>473</v>
      </c>
      <c r="L34" s="294" t="s">
        <v>473</v>
      </c>
      <c r="M34" s="295">
        <v>12</v>
      </c>
      <c r="N34" s="296" t="s">
        <v>473</v>
      </c>
    </row>
    <row r="35" spans="1:16" ht="27" customHeight="1">
      <c r="A35" s="248"/>
      <c r="B35" s="244"/>
      <c r="C35" s="244"/>
      <c r="D35" s="244"/>
      <c r="E35" s="244"/>
      <c r="F35" s="244"/>
      <c r="G35" s="1130" t="s">
        <v>488</v>
      </c>
      <c r="H35" s="1131"/>
      <c r="I35" s="1131"/>
      <c r="J35" s="1132"/>
      <c r="K35" s="294">
        <v>643584</v>
      </c>
      <c r="L35" s="294">
        <v>13454</v>
      </c>
      <c r="M35" s="295">
        <v>18759</v>
      </c>
      <c r="N35" s="296">
        <v>-28.3</v>
      </c>
    </row>
    <row r="36" spans="1:16" ht="27" customHeight="1">
      <c r="A36" s="248"/>
      <c r="B36" s="244"/>
      <c r="C36" s="244"/>
      <c r="D36" s="244"/>
      <c r="E36" s="244"/>
      <c r="F36" s="244"/>
      <c r="G36" s="1130" t="s">
        <v>489</v>
      </c>
      <c r="H36" s="1131"/>
      <c r="I36" s="1131"/>
      <c r="J36" s="1132"/>
      <c r="K36" s="294">
        <v>341608</v>
      </c>
      <c r="L36" s="294">
        <v>7141</v>
      </c>
      <c r="M36" s="295">
        <v>3072</v>
      </c>
      <c r="N36" s="296">
        <v>132.5</v>
      </c>
    </row>
    <row r="37" spans="1:16" ht="13.5" customHeight="1">
      <c r="A37" s="248"/>
      <c r="B37" s="244"/>
      <c r="C37" s="244"/>
      <c r="D37" s="244"/>
      <c r="E37" s="244"/>
      <c r="F37" s="244"/>
      <c r="G37" s="1130" t="s">
        <v>490</v>
      </c>
      <c r="H37" s="1131"/>
      <c r="I37" s="1131"/>
      <c r="J37" s="1132"/>
      <c r="K37" s="294">
        <v>214584</v>
      </c>
      <c r="L37" s="294">
        <v>4486</v>
      </c>
      <c r="M37" s="295">
        <v>1649</v>
      </c>
      <c r="N37" s="296">
        <v>172</v>
      </c>
    </row>
    <row r="38" spans="1:16" ht="27" customHeight="1">
      <c r="A38" s="248"/>
      <c r="B38" s="244"/>
      <c r="C38" s="244"/>
      <c r="D38" s="244"/>
      <c r="E38" s="244"/>
      <c r="F38" s="244"/>
      <c r="G38" s="1133" t="s">
        <v>491</v>
      </c>
      <c r="H38" s="1134"/>
      <c r="I38" s="1134"/>
      <c r="J38" s="1135"/>
      <c r="K38" s="297">
        <v>142</v>
      </c>
      <c r="L38" s="297">
        <v>3</v>
      </c>
      <c r="M38" s="298">
        <v>6</v>
      </c>
      <c r="N38" s="299">
        <v>-50</v>
      </c>
      <c r="O38" s="293"/>
    </row>
    <row r="39" spans="1:16">
      <c r="A39" s="248"/>
      <c r="B39" s="244"/>
      <c r="C39" s="244"/>
      <c r="D39" s="244"/>
      <c r="E39" s="244"/>
      <c r="F39" s="244"/>
      <c r="G39" s="1133" t="s">
        <v>492</v>
      </c>
      <c r="H39" s="1134"/>
      <c r="I39" s="1134"/>
      <c r="J39" s="1135"/>
      <c r="K39" s="300">
        <v>-309986</v>
      </c>
      <c r="L39" s="300">
        <v>-6480</v>
      </c>
      <c r="M39" s="301">
        <v>-3997</v>
      </c>
      <c r="N39" s="302">
        <v>62.1</v>
      </c>
      <c r="O39" s="293"/>
    </row>
    <row r="40" spans="1:16" ht="27" customHeight="1">
      <c r="A40" s="248"/>
      <c r="B40" s="244"/>
      <c r="C40" s="244"/>
      <c r="D40" s="244"/>
      <c r="E40" s="244"/>
      <c r="F40" s="244"/>
      <c r="G40" s="1130" t="s">
        <v>493</v>
      </c>
      <c r="H40" s="1131"/>
      <c r="I40" s="1131"/>
      <c r="J40" s="1132"/>
      <c r="K40" s="300">
        <v>-1842794</v>
      </c>
      <c r="L40" s="300">
        <v>-38522</v>
      </c>
      <c r="M40" s="301">
        <v>-56436</v>
      </c>
      <c r="N40" s="302">
        <v>-31.7</v>
      </c>
      <c r="O40" s="293"/>
    </row>
    <row r="41" spans="1:16">
      <c r="A41" s="248"/>
      <c r="B41" s="244"/>
      <c r="C41" s="244"/>
      <c r="D41" s="244"/>
      <c r="E41" s="244"/>
      <c r="F41" s="244"/>
      <c r="G41" s="1136" t="s">
        <v>280</v>
      </c>
      <c r="H41" s="1137"/>
      <c r="I41" s="1137"/>
      <c r="J41" s="1138"/>
      <c r="K41" s="294">
        <v>1104599</v>
      </c>
      <c r="L41" s="300">
        <v>23091</v>
      </c>
      <c r="M41" s="301">
        <v>23822</v>
      </c>
      <c r="N41" s="302">
        <v>-3.1</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3575905</v>
      </c>
      <c r="J51" s="320">
        <v>78935</v>
      </c>
      <c r="K51" s="321">
        <v>-8.3000000000000007</v>
      </c>
      <c r="L51" s="322">
        <v>86381</v>
      </c>
      <c r="M51" s="323">
        <v>9.3000000000000007</v>
      </c>
      <c r="N51" s="324">
        <v>-17.600000000000001</v>
      </c>
    </row>
    <row r="52" spans="1:14">
      <c r="A52" s="248"/>
      <c r="B52" s="244"/>
      <c r="C52" s="244"/>
      <c r="D52" s="244"/>
      <c r="E52" s="244"/>
      <c r="F52" s="244"/>
      <c r="G52" s="325"/>
      <c r="H52" s="326" t="s">
        <v>504</v>
      </c>
      <c r="I52" s="327">
        <v>2521866</v>
      </c>
      <c r="J52" s="328">
        <v>55668</v>
      </c>
      <c r="K52" s="329">
        <v>-9.4</v>
      </c>
      <c r="L52" s="330">
        <v>41242</v>
      </c>
      <c r="M52" s="331">
        <v>-10.4</v>
      </c>
      <c r="N52" s="332">
        <v>1</v>
      </c>
    </row>
    <row r="53" spans="1:14">
      <c r="A53" s="248"/>
      <c r="B53" s="244"/>
      <c r="C53" s="244"/>
      <c r="D53" s="244"/>
      <c r="E53" s="244"/>
      <c r="F53" s="244"/>
      <c r="G53" s="310" t="s">
        <v>505</v>
      </c>
      <c r="H53" s="311"/>
      <c r="I53" s="319">
        <v>3294097</v>
      </c>
      <c r="J53" s="320">
        <v>72592</v>
      </c>
      <c r="K53" s="321">
        <v>-8</v>
      </c>
      <c r="L53" s="322">
        <v>67088</v>
      </c>
      <c r="M53" s="323">
        <v>-22.3</v>
      </c>
      <c r="N53" s="324">
        <v>14.3</v>
      </c>
    </row>
    <row r="54" spans="1:14">
      <c r="A54" s="248"/>
      <c r="B54" s="244"/>
      <c r="C54" s="244"/>
      <c r="D54" s="244"/>
      <c r="E54" s="244"/>
      <c r="F54" s="244"/>
      <c r="G54" s="325"/>
      <c r="H54" s="326" t="s">
        <v>504</v>
      </c>
      <c r="I54" s="327">
        <v>1936544</v>
      </c>
      <c r="J54" s="328">
        <v>42676</v>
      </c>
      <c r="K54" s="329">
        <v>-23.3</v>
      </c>
      <c r="L54" s="330">
        <v>37146</v>
      </c>
      <c r="M54" s="331">
        <v>-9.9</v>
      </c>
      <c r="N54" s="332">
        <v>-13.4</v>
      </c>
    </row>
    <row r="55" spans="1:14">
      <c r="A55" s="248"/>
      <c r="B55" s="244"/>
      <c r="C55" s="244"/>
      <c r="D55" s="244"/>
      <c r="E55" s="244"/>
      <c r="F55" s="244"/>
      <c r="G55" s="310" t="s">
        <v>506</v>
      </c>
      <c r="H55" s="311"/>
      <c r="I55" s="319">
        <v>2704822</v>
      </c>
      <c r="J55" s="320">
        <v>56428</v>
      </c>
      <c r="K55" s="321">
        <v>-22.3</v>
      </c>
      <c r="L55" s="322">
        <v>70489</v>
      </c>
      <c r="M55" s="323">
        <v>5.0999999999999996</v>
      </c>
      <c r="N55" s="324">
        <v>-27.4</v>
      </c>
    </row>
    <row r="56" spans="1:14">
      <c r="A56" s="248"/>
      <c r="B56" s="244"/>
      <c r="C56" s="244"/>
      <c r="D56" s="244"/>
      <c r="E56" s="244"/>
      <c r="F56" s="244"/>
      <c r="G56" s="325"/>
      <c r="H56" s="326" t="s">
        <v>504</v>
      </c>
      <c r="I56" s="327">
        <v>1763148</v>
      </c>
      <c r="J56" s="328">
        <v>36783</v>
      </c>
      <c r="K56" s="329">
        <v>-13.8</v>
      </c>
      <c r="L56" s="330">
        <v>37817</v>
      </c>
      <c r="M56" s="331">
        <v>1.8</v>
      </c>
      <c r="N56" s="332">
        <v>-15.6</v>
      </c>
    </row>
    <row r="57" spans="1:14">
      <c r="A57" s="248"/>
      <c r="B57" s="244"/>
      <c r="C57" s="244"/>
      <c r="D57" s="244"/>
      <c r="E57" s="244"/>
      <c r="F57" s="244"/>
      <c r="G57" s="310" t="s">
        <v>507</v>
      </c>
      <c r="H57" s="311"/>
      <c r="I57" s="319">
        <v>3261648</v>
      </c>
      <c r="J57" s="320">
        <v>68035</v>
      </c>
      <c r="K57" s="321">
        <v>20.6</v>
      </c>
      <c r="L57" s="322">
        <v>84389</v>
      </c>
      <c r="M57" s="323">
        <v>19.7</v>
      </c>
      <c r="N57" s="324">
        <v>0.9</v>
      </c>
    </row>
    <row r="58" spans="1:14">
      <c r="A58" s="248"/>
      <c r="B58" s="244"/>
      <c r="C58" s="244"/>
      <c r="D58" s="244"/>
      <c r="E58" s="244"/>
      <c r="F58" s="244"/>
      <c r="G58" s="325"/>
      <c r="H58" s="326" t="s">
        <v>504</v>
      </c>
      <c r="I58" s="327">
        <v>2030955</v>
      </c>
      <c r="J58" s="328">
        <v>42364</v>
      </c>
      <c r="K58" s="329">
        <v>15.2</v>
      </c>
      <c r="L58" s="330">
        <v>44339</v>
      </c>
      <c r="M58" s="331">
        <v>17.2</v>
      </c>
      <c r="N58" s="332">
        <v>-2</v>
      </c>
    </row>
    <row r="59" spans="1:14">
      <c r="A59" s="248"/>
      <c r="B59" s="244"/>
      <c r="C59" s="244"/>
      <c r="D59" s="244"/>
      <c r="E59" s="244"/>
      <c r="F59" s="244"/>
      <c r="G59" s="310" t="s">
        <v>508</v>
      </c>
      <c r="H59" s="311"/>
      <c r="I59" s="319">
        <v>2647557</v>
      </c>
      <c r="J59" s="320">
        <v>55345</v>
      </c>
      <c r="K59" s="321">
        <v>-18.7</v>
      </c>
      <c r="L59" s="322">
        <v>83623</v>
      </c>
      <c r="M59" s="323">
        <v>-0.9</v>
      </c>
      <c r="N59" s="324">
        <v>-17.8</v>
      </c>
    </row>
    <row r="60" spans="1:14">
      <c r="A60" s="248"/>
      <c r="B60" s="244"/>
      <c r="C60" s="244"/>
      <c r="D60" s="244"/>
      <c r="E60" s="244"/>
      <c r="F60" s="244"/>
      <c r="G60" s="325"/>
      <c r="H60" s="326" t="s">
        <v>504</v>
      </c>
      <c r="I60" s="333">
        <v>2013359</v>
      </c>
      <c r="J60" s="328">
        <v>42088</v>
      </c>
      <c r="K60" s="329">
        <v>-0.7</v>
      </c>
      <c r="L60" s="330">
        <v>48787</v>
      </c>
      <c r="M60" s="331">
        <v>10</v>
      </c>
      <c r="N60" s="332">
        <v>-10.7</v>
      </c>
    </row>
    <row r="61" spans="1:14">
      <c r="A61" s="248"/>
      <c r="B61" s="244"/>
      <c r="C61" s="244"/>
      <c r="D61" s="244"/>
      <c r="E61" s="244"/>
      <c r="F61" s="244"/>
      <c r="G61" s="310" t="s">
        <v>509</v>
      </c>
      <c r="H61" s="334"/>
      <c r="I61" s="335">
        <v>3096806</v>
      </c>
      <c r="J61" s="336">
        <v>66267</v>
      </c>
      <c r="K61" s="337">
        <v>-7.3</v>
      </c>
      <c r="L61" s="338">
        <v>78394</v>
      </c>
      <c r="M61" s="339">
        <v>2.2000000000000002</v>
      </c>
      <c r="N61" s="324">
        <v>-9.5</v>
      </c>
    </row>
    <row r="62" spans="1:14">
      <c r="A62" s="248"/>
      <c r="B62" s="244"/>
      <c r="C62" s="244"/>
      <c r="D62" s="244"/>
      <c r="E62" s="244"/>
      <c r="F62" s="244"/>
      <c r="G62" s="325"/>
      <c r="H62" s="326" t="s">
        <v>504</v>
      </c>
      <c r="I62" s="327">
        <v>2053174</v>
      </c>
      <c r="J62" s="328">
        <v>43916</v>
      </c>
      <c r="K62" s="329">
        <v>-6.4</v>
      </c>
      <c r="L62" s="330">
        <v>41866</v>
      </c>
      <c r="M62" s="331">
        <v>1.7</v>
      </c>
      <c r="N62" s="332">
        <v>-8.1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17.34</v>
      </c>
      <c r="G47" s="12">
        <v>20.010000000000002</v>
      </c>
      <c r="H47" s="12">
        <v>19.309999999999999</v>
      </c>
      <c r="I47" s="12">
        <v>18.47</v>
      </c>
      <c r="J47" s="13">
        <v>18.68</v>
      </c>
    </row>
    <row r="48" spans="2:10" ht="57.75" customHeight="1">
      <c r="B48" s="14"/>
      <c r="C48" s="1141" t="s">
        <v>4</v>
      </c>
      <c r="D48" s="1141"/>
      <c r="E48" s="1142"/>
      <c r="F48" s="15">
        <v>4.8499999999999996</v>
      </c>
      <c r="G48" s="16">
        <v>4.93</v>
      </c>
      <c r="H48" s="16">
        <v>5.17</v>
      </c>
      <c r="I48" s="16">
        <v>4.26</v>
      </c>
      <c r="J48" s="17">
        <v>4.57</v>
      </c>
    </row>
    <row r="49" spans="2:10" ht="57.75" customHeight="1" thickBot="1">
      <c r="B49" s="18"/>
      <c r="C49" s="1143" t="s">
        <v>5</v>
      </c>
      <c r="D49" s="1143"/>
      <c r="E49" s="1144"/>
      <c r="F49" s="19">
        <v>1.84</v>
      </c>
      <c r="G49" s="20">
        <v>0.06</v>
      </c>
      <c r="H49" s="20" t="s">
        <v>516</v>
      </c>
      <c r="I49" s="20" t="s">
        <v>517</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519</v>
      </c>
      <c r="D34" s="1151"/>
      <c r="E34" s="1152"/>
      <c r="F34" s="32">
        <v>10.3</v>
      </c>
      <c r="G34" s="33">
        <v>7.84</v>
      </c>
      <c r="H34" s="33">
        <v>8.27</v>
      </c>
      <c r="I34" s="33">
        <v>7.72</v>
      </c>
      <c r="J34" s="34">
        <v>6.96</v>
      </c>
      <c r="K34" s="22"/>
      <c r="L34" s="22"/>
      <c r="M34" s="22"/>
      <c r="N34" s="22"/>
      <c r="O34" s="22"/>
      <c r="P34" s="22"/>
    </row>
    <row r="35" spans="1:16" ht="39" customHeight="1">
      <c r="A35" s="22"/>
      <c r="B35" s="35"/>
      <c r="C35" s="1145" t="s">
        <v>520</v>
      </c>
      <c r="D35" s="1146"/>
      <c r="E35" s="1147"/>
      <c r="F35" s="36">
        <v>4.84</v>
      </c>
      <c r="G35" s="37">
        <v>4.92</v>
      </c>
      <c r="H35" s="37">
        <v>5.17</v>
      </c>
      <c r="I35" s="37">
        <v>4.25</v>
      </c>
      <c r="J35" s="38">
        <v>4.57</v>
      </c>
      <c r="K35" s="22"/>
      <c r="L35" s="22"/>
      <c r="M35" s="22"/>
      <c r="N35" s="22"/>
      <c r="O35" s="22"/>
      <c r="P35" s="22"/>
    </row>
    <row r="36" spans="1:16" ht="39" customHeight="1">
      <c r="A36" s="22"/>
      <c r="B36" s="35"/>
      <c r="C36" s="1145" t="s">
        <v>521</v>
      </c>
      <c r="D36" s="1146"/>
      <c r="E36" s="1147"/>
      <c r="F36" s="36">
        <v>3.04</v>
      </c>
      <c r="G36" s="37">
        <v>3.85</v>
      </c>
      <c r="H36" s="37">
        <v>3.95</v>
      </c>
      <c r="I36" s="37">
        <v>4.01</v>
      </c>
      <c r="J36" s="38">
        <v>4.51</v>
      </c>
      <c r="K36" s="22"/>
      <c r="L36" s="22"/>
      <c r="M36" s="22"/>
      <c r="N36" s="22"/>
      <c r="O36" s="22"/>
      <c r="P36" s="22"/>
    </row>
    <row r="37" spans="1:16" ht="39" customHeight="1">
      <c r="A37" s="22"/>
      <c r="B37" s="35"/>
      <c r="C37" s="1145" t="s">
        <v>522</v>
      </c>
      <c r="D37" s="1146"/>
      <c r="E37" s="1147"/>
      <c r="F37" s="36">
        <v>1.76</v>
      </c>
      <c r="G37" s="37">
        <v>2.67</v>
      </c>
      <c r="H37" s="37">
        <v>2.82</v>
      </c>
      <c r="I37" s="37">
        <v>2.5499999999999998</v>
      </c>
      <c r="J37" s="38">
        <v>2.85</v>
      </c>
      <c r="K37" s="22"/>
      <c r="L37" s="22"/>
      <c r="M37" s="22"/>
      <c r="N37" s="22"/>
      <c r="O37" s="22"/>
      <c r="P37" s="22"/>
    </row>
    <row r="38" spans="1:16" ht="39" customHeight="1">
      <c r="A38" s="22"/>
      <c r="B38" s="35"/>
      <c r="C38" s="1145" t="s">
        <v>523</v>
      </c>
      <c r="D38" s="1146"/>
      <c r="E38" s="1147"/>
      <c r="F38" s="36">
        <v>0.52</v>
      </c>
      <c r="G38" s="37">
        <v>0.2</v>
      </c>
      <c r="H38" s="37">
        <v>0.46</v>
      </c>
      <c r="I38" s="37">
        <v>0.71</v>
      </c>
      <c r="J38" s="38">
        <v>0.52</v>
      </c>
      <c r="K38" s="22"/>
      <c r="L38" s="22"/>
      <c r="M38" s="22"/>
      <c r="N38" s="22"/>
      <c r="O38" s="22"/>
      <c r="P38" s="22"/>
    </row>
    <row r="39" spans="1:16" ht="39" customHeight="1">
      <c r="A39" s="22"/>
      <c r="B39" s="35"/>
      <c r="C39" s="1145" t="s">
        <v>524</v>
      </c>
      <c r="D39" s="1146"/>
      <c r="E39" s="1147"/>
      <c r="F39" s="36">
        <v>0</v>
      </c>
      <c r="G39" s="37">
        <v>0</v>
      </c>
      <c r="H39" s="37">
        <v>0</v>
      </c>
      <c r="I39" s="37">
        <v>0</v>
      </c>
      <c r="J39" s="38">
        <v>0</v>
      </c>
      <c r="K39" s="22"/>
      <c r="L39" s="22"/>
      <c r="M39" s="22"/>
      <c r="N39" s="22"/>
      <c r="O39" s="22"/>
      <c r="P39" s="22"/>
    </row>
    <row r="40" spans="1:16" ht="39" customHeight="1">
      <c r="A40" s="22"/>
      <c r="B40" s="35"/>
      <c r="C40" s="1145" t="s">
        <v>525</v>
      </c>
      <c r="D40" s="1146"/>
      <c r="E40" s="1147"/>
      <c r="F40" s="36">
        <v>0</v>
      </c>
      <c r="G40" s="37">
        <v>0</v>
      </c>
      <c r="H40" s="37">
        <v>0</v>
      </c>
      <c r="I40" s="37">
        <v>0</v>
      </c>
      <c r="J40" s="38">
        <v>0</v>
      </c>
      <c r="K40" s="22"/>
      <c r="L40" s="22"/>
      <c r="M40" s="22"/>
      <c r="N40" s="22"/>
      <c r="O40" s="22"/>
      <c r="P40" s="22"/>
    </row>
    <row r="41" spans="1:16" ht="39" customHeight="1">
      <c r="A41" s="22"/>
      <c r="B41" s="35"/>
      <c r="C41" s="1145" t="s">
        <v>526</v>
      </c>
      <c r="D41" s="1146"/>
      <c r="E41" s="1147"/>
      <c r="F41" s="36">
        <v>0</v>
      </c>
      <c r="G41" s="37">
        <v>0</v>
      </c>
      <c r="H41" s="37">
        <v>0</v>
      </c>
      <c r="I41" s="37">
        <v>0</v>
      </c>
      <c r="J41" s="38">
        <v>0</v>
      </c>
      <c r="K41" s="22"/>
      <c r="L41" s="22"/>
      <c r="M41" s="22"/>
      <c r="N41" s="22"/>
      <c r="O41" s="22"/>
      <c r="P41" s="22"/>
    </row>
    <row r="42" spans="1:16" ht="39" customHeight="1">
      <c r="A42" s="22"/>
      <c r="B42" s="39"/>
      <c r="C42" s="1145" t="s">
        <v>527</v>
      </c>
      <c r="D42" s="1146"/>
      <c r="E42" s="1147"/>
      <c r="F42" s="36" t="s">
        <v>473</v>
      </c>
      <c r="G42" s="37" t="s">
        <v>473</v>
      </c>
      <c r="H42" s="37" t="s">
        <v>473</v>
      </c>
      <c r="I42" s="37" t="s">
        <v>473</v>
      </c>
      <c r="J42" s="38" t="s">
        <v>473</v>
      </c>
      <c r="K42" s="22"/>
      <c r="L42" s="22"/>
      <c r="M42" s="22"/>
      <c r="N42" s="22"/>
      <c r="O42" s="22"/>
      <c r="P42" s="22"/>
    </row>
    <row r="43" spans="1:16" ht="39" customHeight="1" thickBot="1">
      <c r="A43" s="22"/>
      <c r="B43" s="40"/>
      <c r="C43" s="1148" t="s">
        <v>528</v>
      </c>
      <c r="D43" s="1149"/>
      <c r="E43" s="1150"/>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1998</v>
      </c>
      <c r="L45" s="60">
        <v>2095</v>
      </c>
      <c r="M45" s="60">
        <v>2046</v>
      </c>
      <c r="N45" s="60">
        <v>2104</v>
      </c>
      <c r="O45" s="61">
        <v>2057</v>
      </c>
      <c r="P45" s="48"/>
      <c r="Q45" s="48"/>
      <c r="R45" s="48"/>
      <c r="S45" s="48"/>
      <c r="T45" s="48"/>
      <c r="U45" s="48"/>
    </row>
    <row r="46" spans="1:21" ht="30.75" customHeight="1">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c r="A48" s="48"/>
      <c r="B48" s="1163"/>
      <c r="C48" s="1164"/>
      <c r="D48" s="62"/>
      <c r="E48" s="1155" t="s">
        <v>15</v>
      </c>
      <c r="F48" s="1155"/>
      <c r="G48" s="1155"/>
      <c r="H48" s="1155"/>
      <c r="I48" s="1155"/>
      <c r="J48" s="1156"/>
      <c r="K48" s="63">
        <v>581</v>
      </c>
      <c r="L48" s="64">
        <v>618</v>
      </c>
      <c r="M48" s="64">
        <v>630</v>
      </c>
      <c r="N48" s="64">
        <v>642</v>
      </c>
      <c r="O48" s="65">
        <v>644</v>
      </c>
      <c r="P48" s="48"/>
      <c r="Q48" s="48"/>
      <c r="R48" s="48"/>
      <c r="S48" s="48"/>
      <c r="T48" s="48"/>
      <c r="U48" s="48"/>
    </row>
    <row r="49" spans="1:21" ht="30.75" customHeight="1">
      <c r="A49" s="48"/>
      <c r="B49" s="1163"/>
      <c r="C49" s="1164"/>
      <c r="D49" s="62"/>
      <c r="E49" s="1155" t="s">
        <v>16</v>
      </c>
      <c r="F49" s="1155"/>
      <c r="G49" s="1155"/>
      <c r="H49" s="1155"/>
      <c r="I49" s="1155"/>
      <c r="J49" s="1156"/>
      <c r="K49" s="63">
        <v>415</v>
      </c>
      <c r="L49" s="64">
        <v>411</v>
      </c>
      <c r="M49" s="64">
        <v>400</v>
      </c>
      <c r="N49" s="64">
        <v>389</v>
      </c>
      <c r="O49" s="65">
        <v>342</v>
      </c>
      <c r="P49" s="48"/>
      <c r="Q49" s="48"/>
      <c r="R49" s="48"/>
      <c r="S49" s="48"/>
      <c r="T49" s="48"/>
      <c r="U49" s="48"/>
    </row>
    <row r="50" spans="1:21" ht="30.75" customHeight="1">
      <c r="A50" s="48"/>
      <c r="B50" s="1163"/>
      <c r="C50" s="1164"/>
      <c r="D50" s="62"/>
      <c r="E50" s="1155" t="s">
        <v>17</v>
      </c>
      <c r="F50" s="1155"/>
      <c r="G50" s="1155"/>
      <c r="H50" s="1155"/>
      <c r="I50" s="1155"/>
      <c r="J50" s="1156"/>
      <c r="K50" s="63">
        <v>496</v>
      </c>
      <c r="L50" s="64">
        <v>431</v>
      </c>
      <c r="M50" s="64">
        <v>294</v>
      </c>
      <c r="N50" s="64">
        <v>260</v>
      </c>
      <c r="O50" s="65">
        <v>215</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1936</v>
      </c>
      <c r="L52" s="64">
        <v>2036</v>
      </c>
      <c r="M52" s="64">
        <v>2064</v>
      </c>
      <c r="N52" s="64">
        <v>2128</v>
      </c>
      <c r="O52" s="65">
        <v>2153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1555</v>
      </c>
      <c r="L53" s="69">
        <v>1519</v>
      </c>
      <c r="M53" s="69">
        <v>1306</v>
      </c>
      <c r="N53" s="69">
        <v>1267</v>
      </c>
      <c r="O53" s="70">
        <v>1105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2016-04-22T01:43:32Z</cp:lastPrinted>
  <dcterms:created xsi:type="dcterms:W3CDTF">2016-02-15T01:32:27Z</dcterms:created>
  <dcterms:modified xsi:type="dcterms:W3CDTF">2016-06-07T00:08:33Z</dcterms:modified>
  <cp:category/>
</cp:coreProperties>
</file>