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66925"/>
  <mc:AlternateContent xmlns:mc="http://schemas.openxmlformats.org/markup-compatibility/2006">
    <mc:Choice Requires="x15">
      <x15ac:absPath xmlns:x15ac="http://schemas.microsoft.com/office/spreadsheetml/2010/11/ac" url="\\Kj-4001s\UserData\072_都市計画課\R6\04_住宅建築係\25_TOUKAI－０事業実施\03_ブロック塀撤去・改修事業\"/>
    </mc:Choice>
  </mc:AlternateContent>
  <xr:revisionPtr revIDLastSave="0" documentId="13_ncr:1_{93B4CC66-E4CD-4218-9DD2-67258CCC8C24}" xr6:coauthVersionLast="36" xr6:coauthVersionMax="36" xr10:uidLastSave="{00000000-0000-0000-0000-000000000000}"/>
  <bookViews>
    <workbookView xWindow="0" yWindow="0" windowWidth="20490" windowHeight="7455" xr2:uid="{D2D68EDE-6F53-4ABC-B7CA-B9D0F9F096A4}"/>
  </bookViews>
  <sheets>
    <sheet name="Sheet1" sheetId="1" r:id="rId1"/>
  </sheets>
  <definedNames>
    <definedName name="_xlnm.Print_Area" localSheetId="0">Sheet1!$A$1:$D$24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 l="1"/>
  <c r="C5" i="1"/>
  <c r="C6" i="1" s="1"/>
  <c r="E7" i="1" s="1"/>
  <c r="E8" i="1" s="1"/>
  <c r="C7" i="1" s="1"/>
  <c r="C14" i="1" l="1"/>
  <c r="E15" i="1" s="1"/>
  <c r="E16" i="1" s="1"/>
  <c r="C15" i="1" s="1"/>
  <c r="C17" i="1" s="1"/>
</calcChain>
</file>

<file path=xl/sharedStrings.xml><?xml version="1.0" encoding="utf-8"?>
<sst xmlns="http://schemas.openxmlformats.org/spreadsheetml/2006/main" count="32" uniqueCount="21">
  <si>
    <t>業者見積額（A）</t>
    <rPh sb="0" eb="4">
      <t>ギョウシャミツモリ</t>
    </rPh>
    <rPh sb="4" eb="5">
      <t>ガク</t>
    </rPh>
    <phoneticPr fontId="2"/>
  </si>
  <si>
    <t>撤去するブロック塀の距離（B）</t>
    <rPh sb="0" eb="2">
      <t>テッキョ</t>
    </rPh>
    <rPh sb="8" eb="9">
      <t>ベイ</t>
    </rPh>
    <rPh sb="10" eb="12">
      <t>キョリ</t>
    </rPh>
    <phoneticPr fontId="2"/>
  </si>
  <si>
    <t>補助対象距離（B’）</t>
    <rPh sb="0" eb="4">
      <t>ホジョタイショウ</t>
    </rPh>
    <rPh sb="4" eb="6">
      <t>キョリ</t>
    </rPh>
    <phoneticPr fontId="2"/>
  </si>
  <si>
    <t>9,200円×（B’）＝（C）</t>
    <rPh sb="5" eb="6">
      <t>エン</t>
    </rPh>
    <phoneticPr fontId="2"/>
  </si>
  <si>
    <t>ブロック塀撤去事業費補助金試算シート</t>
    <rPh sb="4" eb="5">
      <t>ベイ</t>
    </rPh>
    <rPh sb="5" eb="7">
      <t>テッキョ</t>
    </rPh>
    <rPh sb="7" eb="13">
      <t>ジギョウヒホジョキン</t>
    </rPh>
    <rPh sb="13" eb="15">
      <t>シサン</t>
    </rPh>
    <phoneticPr fontId="2"/>
  </si>
  <si>
    <t>　（以下自動計算）</t>
    <rPh sb="2" eb="4">
      <t>イカ</t>
    </rPh>
    <rPh sb="4" eb="8">
      <t>ジドウケイサン</t>
    </rPh>
    <phoneticPr fontId="2"/>
  </si>
  <si>
    <t>ブロック塀改修事業費補助金試算シート</t>
    <rPh sb="4" eb="5">
      <t>ベイ</t>
    </rPh>
    <rPh sb="5" eb="7">
      <t>カイシュウ</t>
    </rPh>
    <rPh sb="7" eb="13">
      <t>ジギョウヒホジョキン</t>
    </rPh>
    <rPh sb="13" eb="15">
      <t>シサン</t>
    </rPh>
    <phoneticPr fontId="2"/>
  </si>
  <si>
    <t>38,400円×（B’）＝（C）</t>
    <rPh sb="6" eb="7">
      <t>エン</t>
    </rPh>
    <phoneticPr fontId="2"/>
  </si>
  <si>
    <t>補助金決定額（上限166,000円）</t>
    <rPh sb="0" eb="6">
      <t>ホジョキンケッテイガク</t>
    </rPh>
    <rPh sb="7" eb="9">
      <t>ジョウゲン</t>
    </rPh>
    <rPh sb="16" eb="17">
      <t>エン</t>
    </rPh>
    <phoneticPr fontId="2"/>
  </si>
  <si>
    <t>補助金決定額（上限266,000円）</t>
    <rPh sb="0" eb="6">
      <t>ホジョキンケッテイガク</t>
    </rPh>
    <rPh sb="7" eb="9">
      <t>ジョウゲン</t>
    </rPh>
    <rPh sb="16" eb="17">
      <t>エン</t>
    </rPh>
    <phoneticPr fontId="2"/>
  </si>
  <si>
    <t>補助総額</t>
    <rPh sb="0" eb="4">
      <t>ホジョソウガク</t>
    </rPh>
    <phoneticPr fontId="2"/>
  </si>
  <si>
    <t>★留意事項</t>
    <rPh sb="1" eb="5">
      <t>リュウイジコウ</t>
    </rPh>
    <phoneticPr fontId="2"/>
  </si>
  <si>
    <t>・撤去の補助対象となるのは公道に面した部分のみです。（民地境界の部分など行動に面していない部分は補助対象外となります。</t>
    <rPh sb="1" eb="3">
      <t>テッキョ</t>
    </rPh>
    <rPh sb="4" eb="8">
      <t>ホジョタイショウ</t>
    </rPh>
    <rPh sb="13" eb="15">
      <t>コウドウ</t>
    </rPh>
    <rPh sb="16" eb="17">
      <t>メン</t>
    </rPh>
    <rPh sb="19" eb="21">
      <t>ブブン</t>
    </rPh>
    <rPh sb="27" eb="29">
      <t>ミンチ</t>
    </rPh>
    <rPh sb="29" eb="31">
      <t>キョウカイ</t>
    </rPh>
    <rPh sb="32" eb="34">
      <t>ブブン</t>
    </rPh>
    <rPh sb="36" eb="38">
      <t>コウドウ</t>
    </rPh>
    <rPh sb="39" eb="40">
      <t>メン</t>
    </rPh>
    <rPh sb="45" eb="47">
      <t>ブブン</t>
    </rPh>
    <rPh sb="48" eb="53">
      <t>ホジョタイショウガイ</t>
    </rPh>
    <phoneticPr fontId="2"/>
  </si>
  <si>
    <t>・改修の対象となるのは市が指定した避難輸送路に面するブロック塀です。</t>
    <rPh sb="1" eb="3">
      <t>カイシュウ</t>
    </rPh>
    <rPh sb="4" eb="6">
      <t>タイショウ</t>
    </rPh>
    <rPh sb="11" eb="12">
      <t>シ</t>
    </rPh>
    <rPh sb="13" eb="15">
      <t>シテイ</t>
    </rPh>
    <rPh sb="17" eb="22">
      <t>ヒナンユソウロ</t>
    </rPh>
    <rPh sb="23" eb="24">
      <t>メン</t>
    </rPh>
    <rPh sb="30" eb="31">
      <t>ベイ</t>
    </rPh>
    <phoneticPr fontId="2"/>
  </si>
  <si>
    <t>・補助を受けるには、工事に着手する前に補助の申請を行い、補助金の交付決定を受ける必要があります。</t>
    <rPh sb="1" eb="3">
      <t>ホジョ</t>
    </rPh>
    <rPh sb="4" eb="5">
      <t>ウ</t>
    </rPh>
    <rPh sb="10" eb="12">
      <t>コウジ</t>
    </rPh>
    <rPh sb="13" eb="15">
      <t>チャクシュ</t>
    </rPh>
    <rPh sb="17" eb="18">
      <t>マエ</t>
    </rPh>
    <rPh sb="19" eb="21">
      <t>ホジョ</t>
    </rPh>
    <rPh sb="22" eb="24">
      <t>シンセイ</t>
    </rPh>
    <rPh sb="25" eb="26">
      <t>オコナ</t>
    </rPh>
    <rPh sb="28" eb="31">
      <t>ホジョキン</t>
    </rPh>
    <rPh sb="32" eb="36">
      <t>コウフケッテイ</t>
    </rPh>
    <rPh sb="37" eb="38">
      <t>ウ</t>
    </rPh>
    <rPh sb="40" eb="42">
      <t>ヒツヨウ</t>
    </rPh>
    <phoneticPr fontId="2"/>
  </si>
  <si>
    <t>・このシートの計算結果は試算です。補助金の交付を確約するものではありません。</t>
    <rPh sb="7" eb="11">
      <t>ケイサンケッカ</t>
    </rPh>
    <rPh sb="12" eb="14">
      <t>シサン</t>
    </rPh>
    <rPh sb="17" eb="20">
      <t>ホジョキン</t>
    </rPh>
    <rPh sb="21" eb="23">
      <t>コウフ</t>
    </rPh>
    <rPh sb="24" eb="26">
      <t>カクヤク</t>
    </rPh>
    <phoneticPr fontId="2"/>
  </si>
  <si>
    <t>・補助金の交付は、書類審査及び市の事前現場確認の後に正式に決定します。</t>
    <phoneticPr fontId="2"/>
  </si>
  <si>
    <t>←入力してください</t>
    <rPh sb="1" eb="3">
      <t>ニュウリョク</t>
    </rPh>
    <phoneticPr fontId="2"/>
  </si>
  <si>
    <t>（自動計算）</t>
    <rPh sb="1" eb="5">
      <t>ジドウケイサン</t>
    </rPh>
    <phoneticPr fontId="2"/>
  </si>
  <si>
    <t>（自動計算）（A）と（C）いずれか低い方の2/3（千円未満切り捨て）</t>
    <phoneticPr fontId="2"/>
  </si>
  <si>
    <t>（自動計算）（B）の小数点第一位以下切り捨て</t>
    <rPh sb="10" eb="13">
      <t>ショウスウテン</t>
    </rPh>
    <rPh sb="13" eb="14">
      <t>ダイ</t>
    </rPh>
    <rPh sb="14" eb="15">
      <t>イチ</t>
    </rPh>
    <rPh sb="15" eb="16">
      <t>イ</t>
    </rPh>
    <rPh sb="16" eb="18">
      <t>イカ</t>
    </rPh>
    <rPh sb="18" eb="19">
      <t>キ</t>
    </rPh>
    <rPh sb="20" eb="21">
      <t>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</si>
</sst>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BIZ UDゴシック"/>
      <family val="3"/>
      <charset val="128"/>
    </font>
  </fonts>
  <fills count="2">
    <fill>
      <patternFill patternType="none"/>
    </fill>
    <fill>
      <patternFill patternType="gray125"/>
    </fill>
  </fills>
  <borders count="5">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
    <xf numFmtId="0" fontId="0" fillId="0" borderId="0" xfId="0">
      <alignment vertical="center"/>
    </xf>
    <xf numFmtId="0" fontId="3" fillId="0" borderId="0" xfId="0" applyFont="1" applyProtection="1">
      <alignment vertical="center"/>
    </xf>
    <xf numFmtId="0" fontId="3" fillId="0" borderId="0" xfId="0" applyFont="1">
      <alignment vertical="center"/>
    </xf>
    <xf numFmtId="38" fontId="3" fillId="0" borderId="1" xfId="1" applyFont="1" applyBorder="1" applyProtection="1">
      <alignment vertical="center"/>
      <protection locked="0"/>
    </xf>
    <xf numFmtId="2" fontId="3" fillId="0" borderId="1" xfId="0" applyNumberFormat="1" applyFont="1" applyBorder="1" applyProtection="1">
      <alignment vertical="center"/>
      <protection locked="0"/>
    </xf>
    <xf numFmtId="176" fontId="3" fillId="0" borderId="0" xfId="0" applyNumberFormat="1" applyFont="1" applyProtection="1">
      <alignment vertical="center"/>
    </xf>
    <xf numFmtId="38" fontId="3" fillId="0" borderId="0" xfId="1" applyFont="1" applyProtection="1">
      <alignment vertical="center"/>
    </xf>
    <xf numFmtId="0" fontId="3" fillId="0" borderId="0" xfId="0" applyFont="1" applyAlignment="1" applyProtection="1">
      <alignment vertical="center" wrapText="1"/>
    </xf>
    <xf numFmtId="38" fontId="3" fillId="0" borderId="2" xfId="0" applyNumberFormat="1" applyFont="1" applyBorder="1" applyProtection="1">
      <alignment vertical="center"/>
    </xf>
    <xf numFmtId="0" fontId="3" fillId="0" borderId="0" xfId="0" applyFont="1" applyAlignment="1" applyProtection="1">
      <alignment vertical="center" shrinkToFit="1"/>
    </xf>
    <xf numFmtId="38" fontId="3" fillId="0" borderId="0" xfId="0" applyNumberFormat="1" applyFont="1">
      <alignment vertical="center"/>
    </xf>
    <xf numFmtId="38" fontId="3" fillId="0" borderId="0" xfId="1" applyFont="1">
      <alignment vertical="center"/>
    </xf>
    <xf numFmtId="0" fontId="3" fillId="0" borderId="3" xfId="0" applyFont="1" applyBorder="1" applyProtection="1">
      <alignment vertical="center"/>
    </xf>
    <xf numFmtId="38" fontId="3" fillId="0" borderId="4" xfId="0" applyNumberFormat="1" applyFont="1" applyBorder="1" applyProtection="1">
      <alignment vertical="center"/>
    </xf>
  </cellXfs>
  <cellStyles count="2">
    <cellStyle name="桁区切り" xfId="1" builtinId="6"/>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313B9-D3C3-41F9-91C6-2E4DBA55E28A}">
  <sheetPr>
    <pageSetUpPr fitToPage="1"/>
  </sheetPr>
  <dimension ref="A1:E24"/>
  <sheetViews>
    <sheetView tabSelected="1" view="pageBreakPreview" zoomScale="85" zoomScaleNormal="100" zoomScaleSheetLayoutView="85" workbookViewId="0">
      <selection activeCell="B6" sqref="B6"/>
    </sheetView>
  </sheetViews>
  <sheetFormatPr defaultRowHeight="13.5" x14ac:dyDescent="0.4"/>
  <cols>
    <col min="1" max="1" width="6.25" style="2" customWidth="1"/>
    <col min="2" max="2" width="31.125" style="2" bestFit="1" customWidth="1"/>
    <col min="3" max="3" width="22.75" style="2" customWidth="1"/>
    <col min="4" max="4" width="54.375" style="2" bestFit="1" customWidth="1"/>
    <col min="5" max="16384" width="9" style="2"/>
  </cols>
  <sheetData>
    <row r="1" spans="1:5" ht="22.5" customHeight="1" thickBot="1" x14ac:dyDescent="0.45">
      <c r="A1" s="1" t="s">
        <v>4</v>
      </c>
      <c r="B1" s="1"/>
      <c r="C1" s="1"/>
      <c r="D1" s="1"/>
    </row>
    <row r="2" spans="1:5" ht="22.5" customHeight="1" thickBot="1" x14ac:dyDescent="0.45">
      <c r="A2" s="1"/>
      <c r="B2" s="1" t="s">
        <v>0</v>
      </c>
      <c r="C2" s="3"/>
      <c r="D2" s="1" t="s">
        <v>17</v>
      </c>
    </row>
    <row r="3" spans="1:5" ht="22.5" customHeight="1" thickBot="1" x14ac:dyDescent="0.45">
      <c r="A3" s="1"/>
      <c r="B3" s="1" t="s">
        <v>1</v>
      </c>
      <c r="C3" s="4"/>
      <c r="D3" s="1" t="s">
        <v>17</v>
      </c>
    </row>
    <row r="4" spans="1:5" ht="22.5" customHeight="1" x14ac:dyDescent="0.4">
      <c r="A4" s="1" t="s">
        <v>5</v>
      </c>
      <c r="B4" s="1"/>
      <c r="C4" s="1"/>
      <c r="D4" s="1"/>
    </row>
    <row r="5" spans="1:5" ht="22.5" customHeight="1" x14ac:dyDescent="0.4">
      <c r="A5" s="1"/>
      <c r="B5" s="1" t="s">
        <v>2</v>
      </c>
      <c r="C5" s="5">
        <f>ROUNDDOWN(C3,1)</f>
        <v>0</v>
      </c>
      <c r="D5" s="1" t="s">
        <v>20</v>
      </c>
    </row>
    <row r="6" spans="1:5" ht="22.5" customHeight="1" x14ac:dyDescent="0.4">
      <c r="A6" s="1"/>
      <c r="B6" s="1" t="s">
        <v>3</v>
      </c>
      <c r="C6" s="6">
        <f>9200*C5</f>
        <v>0</v>
      </c>
      <c r="D6" s="1" t="s">
        <v>18</v>
      </c>
    </row>
    <row r="7" spans="1:5" ht="22.5" customHeight="1" thickBot="1" x14ac:dyDescent="0.45">
      <c r="A7" s="1"/>
      <c r="B7" s="7" t="s">
        <v>9</v>
      </c>
      <c r="C7" s="8">
        <f>MIN(E8,266000)</f>
        <v>0</v>
      </c>
      <c r="D7" s="9" t="s">
        <v>19</v>
      </c>
      <c r="E7" s="10">
        <f>MIN(C2,C6)</f>
        <v>0</v>
      </c>
    </row>
    <row r="8" spans="1:5" ht="22.5" customHeight="1" thickTop="1" x14ac:dyDescent="0.4">
      <c r="A8" s="1"/>
      <c r="B8" s="1"/>
      <c r="C8" s="1"/>
      <c r="D8" s="1"/>
      <c r="E8" s="11">
        <f>ROUNDDOWN($E$7*2/3,-3)</f>
        <v>0</v>
      </c>
    </row>
    <row r="9" spans="1:5" ht="22.5" customHeight="1" thickBot="1" x14ac:dyDescent="0.45">
      <c r="A9" s="1" t="s">
        <v>6</v>
      </c>
      <c r="B9" s="1"/>
      <c r="C9" s="1"/>
      <c r="D9" s="1"/>
    </row>
    <row r="10" spans="1:5" ht="22.5" customHeight="1" thickBot="1" x14ac:dyDescent="0.45">
      <c r="A10" s="1"/>
      <c r="B10" s="1" t="s">
        <v>0</v>
      </c>
      <c r="C10" s="3"/>
      <c r="D10" s="1" t="s">
        <v>17</v>
      </c>
    </row>
    <row r="11" spans="1:5" ht="22.5" customHeight="1" thickBot="1" x14ac:dyDescent="0.45">
      <c r="A11" s="1"/>
      <c r="B11" s="1" t="s">
        <v>1</v>
      </c>
      <c r="C11" s="4"/>
      <c r="D11" s="1" t="s">
        <v>17</v>
      </c>
    </row>
    <row r="12" spans="1:5" ht="22.5" customHeight="1" x14ac:dyDescent="0.4">
      <c r="A12" s="1" t="s">
        <v>5</v>
      </c>
      <c r="B12" s="1"/>
      <c r="C12" s="1"/>
      <c r="D12" s="1"/>
    </row>
    <row r="13" spans="1:5" ht="22.5" customHeight="1" x14ac:dyDescent="0.4">
      <c r="A13" s="1"/>
      <c r="B13" s="1" t="s">
        <v>2</v>
      </c>
      <c r="C13" s="5">
        <f>ROUNDDOWN(C11,1)</f>
        <v>0</v>
      </c>
      <c r="D13" s="1" t="s">
        <v>20</v>
      </c>
    </row>
    <row r="14" spans="1:5" ht="22.5" customHeight="1" x14ac:dyDescent="0.4">
      <c r="A14" s="1"/>
      <c r="B14" s="1" t="s">
        <v>7</v>
      </c>
      <c r="C14" s="6">
        <f>38400*C13</f>
        <v>0</v>
      </c>
      <c r="D14" s="1" t="s">
        <v>18</v>
      </c>
    </row>
    <row r="15" spans="1:5" ht="22.5" customHeight="1" thickBot="1" x14ac:dyDescent="0.45">
      <c r="A15" s="1"/>
      <c r="B15" s="7" t="s">
        <v>8</v>
      </c>
      <c r="C15" s="8">
        <f>MIN(E16,166000)</f>
        <v>0</v>
      </c>
      <c r="D15" s="9" t="s">
        <v>19</v>
      </c>
      <c r="E15" s="10">
        <f>MIN(C10,C14)</f>
        <v>0</v>
      </c>
    </row>
    <row r="16" spans="1:5" ht="22.5" customHeight="1" thickTop="1" thickBot="1" x14ac:dyDescent="0.45">
      <c r="A16" s="1"/>
      <c r="B16" s="1"/>
      <c r="C16" s="1"/>
      <c r="D16" s="1"/>
      <c r="E16" s="2">
        <f>ROUNDDOWN($E$15*2/3,-3)</f>
        <v>0</v>
      </c>
    </row>
    <row r="17" spans="1:4" ht="22.5" customHeight="1" thickTop="1" thickBot="1" x14ac:dyDescent="0.45">
      <c r="A17" s="12" t="s">
        <v>10</v>
      </c>
      <c r="B17" s="12"/>
      <c r="C17" s="13">
        <f>C15+C7</f>
        <v>0</v>
      </c>
      <c r="D17" s="1" t="s">
        <v>18</v>
      </c>
    </row>
    <row r="18" spans="1:4" ht="18" customHeight="1" thickTop="1" x14ac:dyDescent="0.4">
      <c r="A18" s="1"/>
      <c r="B18" s="1"/>
      <c r="C18" s="1"/>
      <c r="D18" s="1"/>
    </row>
    <row r="19" spans="1:4" ht="18" customHeight="1" x14ac:dyDescent="0.4">
      <c r="A19" s="1" t="s">
        <v>11</v>
      </c>
      <c r="B19" s="1"/>
      <c r="C19" s="1"/>
      <c r="D19" s="1"/>
    </row>
    <row r="20" spans="1:4" ht="18" customHeight="1" x14ac:dyDescent="0.4">
      <c r="A20" s="1" t="s">
        <v>12</v>
      </c>
      <c r="B20" s="1"/>
      <c r="C20" s="1"/>
      <c r="D20" s="1"/>
    </row>
    <row r="21" spans="1:4" ht="18" customHeight="1" x14ac:dyDescent="0.4">
      <c r="A21" s="1" t="s">
        <v>13</v>
      </c>
      <c r="B21" s="1"/>
      <c r="C21" s="1"/>
      <c r="D21" s="1"/>
    </row>
    <row r="22" spans="1:4" ht="18" customHeight="1" x14ac:dyDescent="0.4">
      <c r="A22" s="1" t="s">
        <v>14</v>
      </c>
      <c r="B22" s="1"/>
      <c r="C22" s="1"/>
      <c r="D22" s="1"/>
    </row>
    <row r="23" spans="1:4" ht="18" customHeight="1" x14ac:dyDescent="0.4">
      <c r="A23" s="1" t="s">
        <v>15</v>
      </c>
      <c r="B23" s="1"/>
      <c r="C23" s="1"/>
      <c r="D23" s="1"/>
    </row>
    <row r="24" spans="1:4" ht="18" customHeight="1" x14ac:dyDescent="0.4">
      <c r="A24" s="1" t="s">
        <v>16</v>
      </c>
      <c r="B24" s="1"/>
      <c r="C24" s="1"/>
      <c r="D24" s="1"/>
    </row>
  </sheetData>
  <sheetProtection password="A26C" sheet="1" objects="1" scenarios="1"/>
  <phoneticPr fontId="2"/>
  <conditionalFormatting sqref="C2:C3">
    <cfRule type="containsBlanks" dxfId="1" priority="2">
      <formula>LEN(TRIM(C2))=0</formula>
    </cfRule>
  </conditionalFormatting>
  <conditionalFormatting sqref="C10:C11">
    <cfRule type="containsBlanks" dxfId="0" priority="1">
      <formula>LEN(TRIM(C10))=0</formula>
    </cfRule>
  </conditionalFormatting>
  <pageMargins left="0.7" right="0.7" top="0.75" bottom="0.75" header="0.3" footer="0.3"/>
  <pageSetup paperSize="9"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2024-04-02T00:24:36Z</cp:lastPrinted>
  <dcterms:created xsi:type="dcterms:W3CDTF">2024-04-01T07:38:15Z</dcterms:created>
  <dcterms:modified xsi:type="dcterms:W3CDTF">2024-04-02T00:25:47Z</dcterms:modified>
</cp:coreProperties>
</file>