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J22037\Desktop\"/>
    </mc:Choice>
  </mc:AlternateContent>
  <xr:revisionPtr revIDLastSave="0" documentId="8_{66263CBC-353A-42EC-9E28-1939124BC036}" xr6:coauthVersionLast="47" xr6:coauthVersionMax="47" xr10:uidLastSave="{00000000-0000-0000-0000-000000000000}"/>
  <workbookProtection workbookAlgorithmName="SHA-512" workbookHashValue="+IXdH/ScH7DsNSy8rcZ3oDFeNr5yp+Q55cqL9jwYVNpAjDUrLD8cxGHDDQBfRwOOo9a0kvaD/soND3827efQ8w==" workbookSaltValue="H/id4lMOtggMzOiiOhPJLw=="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BB10" i="4"/>
  <c r="AT10" i="4"/>
  <c r="AL10" i="4"/>
  <c r="I10" i="4"/>
  <c r="B10" i="4"/>
  <c r="AD8" i="4"/>
  <c r="W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<sst xmlns="http://schemas.openxmlformats.org/spreadsheetml/2006/main" count="228" uniqueCount="112">
  <si>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</si>
  <si>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</si>
  <si>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</si>
  <si>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</si>
  <si>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</si>
  <si>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</si>
  <si>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</si>
  <si>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</si>
  <si>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</si>
  <si>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</si>
  <si>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</si>
  <si>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</si>
  <si>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</si>
  <si>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</si>
  <si>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</si>
  <si>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</si>
  <si>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</si>
  <si>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</si>
  <si>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</si>
  <si>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</si>
  <si>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</si>
  <si>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</si>
  <si>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</si>
  <si>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</si>
  <si>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</si>
  <si>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</si>
  <si>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</si>
  <si>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</si>
  <si>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</si>
  <si>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</si>
  <si>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</si>
  <si>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</si>
  <si>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</si>
  <si>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</si>
  <si>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</si>
  <si>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</si>
  <si>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</si>
  <si>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</si>
  <si>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</si>
  <si>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</si>
  <si>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</si>
  <si>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</si>
  <si>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</si>
  <si>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</si>
  <si>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</si>
  <si>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</si>
  <si>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</si>
  <si>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</si>
  <si>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</si>
  <si>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</si>
  <si>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</si>
  <si>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</si>
  <si>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</si>
  <si>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</si>
  <si>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</si>
  <si>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</si>
  <si>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</si>
  <si>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</si>
  <si>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</si>
  <si>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</si>
  <si>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</si>
  <si>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</si>
  <si>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</si>
  <si>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</si>
  <si>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</si>
  <si>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</si>
  <si>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</si>
  <si>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</si>
  <si>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</si>
  <si>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</si>
  <si>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</si>
  <si>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</si>
  <si>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</si>
  <si>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</si>
  <si>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</si>
  <si>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</si>
  <si>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</si>
  <si>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</si>
  <si>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</si>
  <si>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</si>
  <si>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</si>
  <si>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</si>
  <si>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</si>
  <si>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</si>
  <si>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</si>
  <si>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</si>
  <si>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</si>
  <si>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</si>
  <si>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</si>
  <si>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</si>
  <si>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</si>
  <si>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</si>
  <si>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</si>
  <si>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菊川市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</si>
  <si>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</si>
  <si>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</si>
  <si>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</si>
  <si>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</si>
  <si>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</si>
  <si>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</si>
  <si>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</si>
  <si>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</si>
  <si>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</si>
  <si>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</si>
  <si>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</si>
  <si>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</si>
  <si>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</si>
  <si>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</si>
  <si>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</si>
  <si>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令和５年度においては、給水収益の減少に伴い、経常収益が減ったものの、経常費用も減少したため、結果として昨年度より改善された値となった。しかしながら、人口減少に伴う給水収益の減や物価高騰に伴う費用増は今後も続くとみられ、水道事業における経営は厳しさが増すと思われる。また、地震が頻発していることからも管路の耐震化や施設更新は急務である。このことから、経営戦略をはじめとした各種計画の見直し、それに基づくPDCAサイクルの実施が必要であると言える。加えて、広域でのシステムの共同発注をはじめとした費用削減の取り組みも必要である。
　今後も持続可能な経営を目指し、収益向上と費用削減に努める。</t>
    <rPh sb="1" eb="3">
      <t>レイワ</t>
    </rPh>
    <rPh sb="4" eb="6">
      <t>ネンド</t>
    </rPh>
    <rPh sb="12" eb="14">
      <t>キュウスイ</t>
    </rPh>
    <rPh sb="14" eb="16">
      <t>シュウエキ</t>
    </rPh>
    <rPh sb="17" eb="19">
      <t>ゲンショウ</t>
    </rPh>
    <rPh sb="20" eb="21">
      <t>トモナ</t>
    </rPh>
    <rPh sb="23" eb="25">
      <t>ケイジョウ</t>
    </rPh>
    <rPh sb="25" eb="27">
      <t>シュウエキ</t>
    </rPh>
    <rPh sb="28" eb="29">
      <t>ヘ</t>
    </rPh>
    <rPh sb="35" eb="37">
      <t>ケイジョウ</t>
    </rPh>
    <rPh sb="37" eb="39">
      <t>ヒヨウ</t>
    </rPh>
    <rPh sb="40" eb="42">
      <t>ゲンショウ</t>
    </rPh>
    <rPh sb="47" eb="49">
      <t>ケッカ</t>
    </rPh>
    <rPh sb="52" eb="55">
      <t>サクネンド</t>
    </rPh>
    <rPh sb="57" eb="59">
      <t>カイゼン</t>
    </rPh>
    <rPh sb="62" eb="63">
      <t>アタイ</t>
    </rPh>
    <rPh sb="75" eb="77">
      <t>ジンコウ</t>
    </rPh>
    <rPh sb="77" eb="79">
      <t>ゲンショウ</t>
    </rPh>
    <rPh sb="80" eb="81">
      <t>トモナ</t>
    </rPh>
    <rPh sb="82" eb="84">
      <t>キュウスイ</t>
    </rPh>
    <rPh sb="84" eb="86">
      <t>シュウエキ</t>
    </rPh>
    <rPh sb="87" eb="88">
      <t>ゲン</t>
    </rPh>
    <rPh sb="89" eb="91">
      <t>ブッカ</t>
    </rPh>
    <rPh sb="91" eb="92">
      <t>ダカ</t>
    </rPh>
    <rPh sb="94" eb="95">
      <t>トモナ</t>
    </rPh>
    <rPh sb="96" eb="98">
      <t>ヒヨウ</t>
    </rPh>
    <rPh sb="98" eb="99">
      <t>ゾウ</t>
    </rPh>
    <rPh sb="100" eb="102">
      <t>コンゴ</t>
    </rPh>
    <rPh sb="103" eb="104">
      <t>ツヅ</t>
    </rPh>
    <rPh sb="110" eb="112">
      <t>スイドウ</t>
    </rPh>
    <rPh sb="112" eb="114">
      <t>ジギョウ</t>
    </rPh>
    <rPh sb="118" eb="120">
      <t>ケイエイ</t>
    </rPh>
    <rPh sb="121" eb="122">
      <t>キビ</t>
    </rPh>
    <rPh sb="125" eb="126">
      <t>マ</t>
    </rPh>
    <rPh sb="128" eb="129">
      <t>オモ</t>
    </rPh>
    <rPh sb="136" eb="138">
      <t>ジシン</t>
    </rPh>
    <rPh sb="139" eb="141">
      <t>ヒンパツ</t>
    </rPh>
    <rPh sb="150" eb="152">
      <t>カンロ</t>
    </rPh>
    <rPh sb="153" eb="156">
      <t>タイシンカ</t>
    </rPh>
    <rPh sb="157" eb="159">
      <t>シセツ</t>
    </rPh>
    <rPh sb="159" eb="161">
      <t>コウシン</t>
    </rPh>
    <rPh sb="162" eb="164">
      <t>キュウム</t>
    </rPh>
    <rPh sb="175" eb="177">
      <t>ケイエイ</t>
    </rPh>
    <rPh sb="177" eb="179">
      <t>センリャク</t>
    </rPh>
    <rPh sb="186" eb="188">
      <t>カクシュ</t>
    </rPh>
    <rPh sb="188" eb="190">
      <t>ケイカク</t>
    </rPh>
    <rPh sb="191" eb="193">
      <t>ミナオ</t>
    </rPh>
    <rPh sb="198" eb="199">
      <t>モト</t>
    </rPh>
    <rPh sb="210" eb="212">
      <t>ジッシ</t>
    </rPh>
    <rPh sb="213" eb="215">
      <t>ヒツヨウ</t>
    </rPh>
    <rPh sb="219" eb="220">
      <t>イ</t>
    </rPh>
    <rPh sb="223" eb="224">
      <t>クワ</t>
    </rPh>
    <rPh sb="227" eb="229">
      <t>コウイキ</t>
    </rPh>
    <rPh sb="236" eb="238">
      <t>キョウドウ</t>
    </rPh>
    <rPh sb="238" eb="240">
      <t>ハッチュウ</t>
    </rPh>
    <rPh sb="247" eb="249">
      <t>ヒヨウ</t>
    </rPh>
    <rPh sb="249" eb="251">
      <t>サクゲン</t>
    </rPh>
    <rPh sb="252" eb="253">
      <t>ト</t>
    </rPh>
    <rPh sb="254" eb="255">
      <t>ク</t>
    </rPh>
    <rPh sb="257" eb="259">
      <t>ヒツヨウ</t>
    </rPh>
    <rPh sb="265" eb="267">
      <t>コンゴ</t>
    </rPh>
    <rPh sb="268" eb="270">
      <t>ジゾク</t>
    </rPh>
    <rPh sb="270" eb="272">
      <t>カノウ</t>
    </rPh>
    <rPh sb="273" eb="275">
      <t>ケイエイ</t>
    </rPh>
    <rPh sb="276" eb="278">
      <t>メザ</t>
    </rPh>
    <rPh sb="280" eb="282">
      <t>シュウエキ</t>
    </rPh>
    <rPh sb="282" eb="284">
      <t>コウジョウ</t>
    </rPh>
    <rPh sb="285" eb="287">
      <t>ヒヨウ</t>
    </rPh>
    <rPh sb="287" eb="289">
      <t>サクゲン</t>
    </rPh>
    <rPh sb="290" eb="291">
      <t>ツト</t>
    </rPh>
    <phoneticPr fontId="17"/>
  </si>
  <si>
    <t>　①経常収支比率の令和５年度実績は前年度対比+2.92ptの111.01％となり、指標の基準である100％と全国及び類似団体平均を超えているため、健全な経営が行われていると言える。数値が改善した要因として、費用面では給配水費における委託料が約900万円、漏水等の修繕費が約650万円減少したことが大きい。収益面では、給水収益が前年度対比約100万円減少しており、給水戸数が増加傾向にあるものの、戸数あたりの使用水量が減少していることが浮き彫りとなった。人口減少に伴い、今後も給水収益の減少が見込まれることから、健全な経営状況を維持できるよう、安定した給水収益の確保、費用の削減を図る必要がある。
　②累積欠損金比率は欠損金がないためである。今後も健全な経営を行っていく。
　③流動比率は前年度対比11.86pt改善しており、指標の基準である100％と全国及び類似団体平均を大きく上回っている。流動資産は約240万円の増、流動負債は約780万の減で短期的な懸念材料はないと言える。
　④企業債残高対給水収益は前年度対比で5.48ptの増となった。要因として事業費の増により起債借入額が500万円増加したこと、給水収益が約100万円減少したことが挙げられる。全国平均値と類似団体平均値を下回っているが、次年度以降も事業費は増える見込みであるため、料金水準についても検討をしていく必要があると言える。
　⑤料金回収率は前年度対比で3.27ptの改善となった。指標の基準である100％と全国及び類似団体平均を上回っている。改善した要因として①でも述べたように費用減によるところが大きい。
　⑥給水原価は前年度対比5.19円の減少で、委託料などの減少に伴う費用減により、前年度から改善しており、全国及び類似団体の平均を下回っている。
　⑦施設利用率は70.93％で全国平均値と類似団体平均値を上回っており、適切な施設規模で運営がなされていると判断できる。
　⑧有収率は84.29％で、前年度から0.02pt改善はしているが、全国平均を下回っており、漏水など考えられる原因を追究していかなければならない。</t>
    <rPh sb="2" eb="4">
      <t>ケイジョウ</t>
    </rPh>
    <rPh sb="4" eb="6">
      <t>シュウシ</t>
    </rPh>
    <rPh sb="6" eb="8">
      <t>ヒリツ</t>
    </rPh>
    <rPh sb="9" eb="11">
      <t>レイワ</t>
    </rPh>
    <rPh sb="12" eb="14">
      <t>ネンド</t>
    </rPh>
    <rPh sb="14" eb="16">
      <t>ジッセキ</t>
    </rPh>
    <rPh sb="17" eb="20">
      <t>ゼンネンド</t>
    </rPh>
    <rPh sb="20" eb="22">
      <t>タイヒ</t>
    </rPh>
    <rPh sb="41" eb="43">
      <t>シヒョウ</t>
    </rPh>
    <rPh sb="44" eb="46">
      <t>キジュン</t>
    </rPh>
    <rPh sb="54" eb="56">
      <t>ゼンコク</t>
    </rPh>
    <rPh sb="56" eb="57">
      <t>オヨ</t>
    </rPh>
    <rPh sb="58" eb="60">
      <t>ルイジ</t>
    </rPh>
    <rPh sb="60" eb="62">
      <t>ダンタイ</t>
    </rPh>
    <rPh sb="62" eb="64">
      <t>ヘイキン</t>
    </rPh>
    <rPh sb="65" eb="66">
      <t>コ</t>
    </rPh>
    <rPh sb="73" eb="75">
      <t>ケンゼン</t>
    </rPh>
    <rPh sb="76" eb="78">
      <t>ケイエイ</t>
    </rPh>
    <rPh sb="79" eb="80">
      <t>オコナ</t>
    </rPh>
    <rPh sb="86" eb="87">
      <t>イ</t>
    </rPh>
    <rPh sb="90" eb="92">
      <t>スウチ</t>
    </rPh>
    <rPh sb="93" eb="95">
      <t>カイゼン</t>
    </rPh>
    <rPh sb="97" eb="99">
      <t>ヨウイン</t>
    </rPh>
    <rPh sb="103" eb="105">
      <t>ヒヨウ</t>
    </rPh>
    <rPh sb="105" eb="106">
      <t>メン</t>
    </rPh>
    <rPh sb="108" eb="109">
      <t>キュウ</t>
    </rPh>
    <rPh sb="109" eb="111">
      <t>ハイスイ</t>
    </rPh>
    <rPh sb="111" eb="112">
      <t>ヒ</t>
    </rPh>
    <rPh sb="116" eb="119">
      <t>イタクリョウ</t>
    </rPh>
    <rPh sb="120" eb="121">
      <t>ヤク</t>
    </rPh>
    <rPh sb="124" eb="126">
      <t>マンエン</t>
    </rPh>
    <rPh sb="127" eb="129">
      <t>ロウスイ</t>
    </rPh>
    <rPh sb="129" eb="130">
      <t>トウ</t>
    </rPh>
    <rPh sb="131" eb="134">
      <t>シュウゼンヒ</t>
    </rPh>
    <rPh sb="135" eb="136">
      <t>ヤク</t>
    </rPh>
    <rPh sb="139" eb="141">
      <t>マンエン</t>
    </rPh>
    <rPh sb="141" eb="143">
      <t>ゲンショウ</t>
    </rPh>
    <rPh sb="148" eb="149">
      <t>オオ</t>
    </rPh>
    <rPh sb="152" eb="154">
      <t>シュウエキ</t>
    </rPh>
    <rPh sb="154" eb="155">
      <t>メン</t>
    </rPh>
    <rPh sb="158" eb="160">
      <t>キュウスイ</t>
    </rPh>
    <rPh sb="160" eb="162">
      <t>シュウエキ</t>
    </rPh>
    <rPh sb="163" eb="166">
      <t>ゼンネンド</t>
    </rPh>
    <rPh sb="166" eb="168">
      <t>タイヒ</t>
    </rPh>
    <rPh sb="168" eb="169">
      <t>ヤク</t>
    </rPh>
    <rPh sb="172" eb="174">
      <t>マンエン</t>
    </rPh>
    <rPh sb="174" eb="176">
      <t>ゲンショウ</t>
    </rPh>
    <rPh sb="181" eb="183">
      <t>キュウスイ</t>
    </rPh>
    <rPh sb="183" eb="185">
      <t>コスウ</t>
    </rPh>
    <rPh sb="186" eb="188">
      <t>ゾウカ</t>
    </rPh>
    <rPh sb="188" eb="190">
      <t>ケイコウ</t>
    </rPh>
    <rPh sb="197" eb="199">
      <t>コスウ</t>
    </rPh>
    <rPh sb="234" eb="236">
      <t>コンゴ</t>
    </rPh>
    <rPh sb="237" eb="239">
      <t>キュウスイ</t>
    </rPh>
    <rPh sb="239" eb="241">
      <t>シュウエキ</t>
    </rPh>
    <rPh sb="242" eb="244">
      <t>ゲンショウ</t>
    </rPh>
    <rPh sb="245" eb="247">
      <t>ミコ</t>
    </rPh>
    <rPh sb="255" eb="257">
      <t>ケンゼン</t>
    </rPh>
    <rPh sb="258" eb="260">
      <t>ケイエイ</t>
    </rPh>
    <rPh sb="260" eb="262">
      <t>ジョウキョウ</t>
    </rPh>
    <rPh sb="263" eb="265">
      <t>イジ</t>
    </rPh>
    <rPh sb="271" eb="273">
      <t>アンテイ</t>
    </rPh>
    <rPh sb="275" eb="277">
      <t>キュウスイ</t>
    </rPh>
    <rPh sb="277" eb="279">
      <t>シュウエキ</t>
    </rPh>
    <rPh sb="280" eb="282">
      <t>カクホ</t>
    </rPh>
    <rPh sb="283" eb="285">
      <t>ヒヨウ</t>
    </rPh>
    <rPh sb="286" eb="288">
      <t>サクゲン</t>
    </rPh>
    <rPh sb="289" eb="290">
      <t>ハカ</t>
    </rPh>
    <rPh sb="291" eb="293">
      <t>ヒツヨウ</t>
    </rPh>
    <rPh sb="300" eb="302">
      <t>ルイセキ</t>
    </rPh>
    <rPh sb="302" eb="304">
      <t>ケッソン</t>
    </rPh>
    <rPh sb="304" eb="305">
      <t>キン</t>
    </rPh>
    <rPh sb="305" eb="307">
      <t>ヒリツ</t>
    </rPh>
    <rPh sb="308" eb="310">
      <t>ケッソン</t>
    </rPh>
    <rPh sb="310" eb="311">
      <t>キン</t>
    </rPh>
    <rPh sb="320" eb="322">
      <t>コンゴ</t>
    </rPh>
    <rPh sb="323" eb="325">
      <t>ケンゼン</t>
    </rPh>
    <rPh sb="326" eb="328">
      <t>ケイエイ</t>
    </rPh>
    <rPh sb="329" eb="330">
      <t>オコナ</t>
    </rPh>
    <rPh sb="338" eb="340">
      <t>リュウドウ</t>
    </rPh>
    <rPh sb="340" eb="342">
      <t>ヒリツ</t>
    </rPh>
    <rPh sb="343" eb="346">
      <t>ゼンネンド</t>
    </rPh>
    <rPh sb="346" eb="348">
      <t>タイヒ</t>
    </rPh>
    <rPh sb="355" eb="357">
      <t>カイゼン</t>
    </rPh>
    <rPh sb="362" eb="364">
      <t>シヒョウ</t>
    </rPh>
    <rPh sb="365" eb="367">
      <t>キジュン</t>
    </rPh>
    <rPh sb="375" eb="377">
      <t>ゼンコク</t>
    </rPh>
    <rPh sb="377" eb="378">
      <t>オヨ</t>
    </rPh>
    <rPh sb="379" eb="381">
      <t>ルイジ</t>
    </rPh>
    <rPh sb="381" eb="383">
      <t>ダンタイ</t>
    </rPh>
    <rPh sb="383" eb="385">
      <t>ヘイキン</t>
    </rPh>
    <rPh sb="386" eb="387">
      <t>オオ</t>
    </rPh>
    <rPh sb="389" eb="391">
      <t>ウワマワ</t>
    </rPh>
    <rPh sb="396" eb="398">
      <t>リュウドウ</t>
    </rPh>
    <rPh sb="398" eb="400">
      <t>シサン</t>
    </rPh>
    <rPh sb="401" eb="402">
      <t>ヤク</t>
    </rPh>
    <rPh sb="405" eb="407">
      <t>マンエン</t>
    </rPh>
    <rPh sb="408" eb="409">
      <t>ゾウ</t>
    </rPh>
    <rPh sb="410" eb="412">
      <t>リュウドウ</t>
    </rPh>
    <rPh sb="412" eb="414">
      <t>フサイ</t>
    </rPh>
    <rPh sb="415" eb="416">
      <t>ヤク</t>
    </rPh>
    <rPh sb="419" eb="420">
      <t>マン</t>
    </rPh>
    <rPh sb="421" eb="422">
      <t>ゲン</t>
    </rPh>
    <rPh sb="423" eb="426">
      <t>タンキテキ</t>
    </rPh>
    <rPh sb="427" eb="429">
      <t>ケネン</t>
    </rPh>
    <rPh sb="429" eb="431">
      <t>ザイリョウ</t>
    </rPh>
    <rPh sb="435" eb="436">
      <t>イ</t>
    </rPh>
    <rPh sb="442" eb="444">
      <t>キギョウ</t>
    </rPh>
    <rPh sb="444" eb="445">
      <t>サイ</t>
    </rPh>
    <rPh sb="445" eb="447">
      <t>ザンダカ</t>
    </rPh>
    <rPh sb="447" eb="448">
      <t>タイ</t>
    </rPh>
    <rPh sb="448" eb="450">
      <t>キュウスイ</t>
    </rPh>
    <rPh sb="450" eb="452">
      <t>シュウエキ</t>
    </rPh>
    <rPh sb="453" eb="456">
      <t>ゼンネンド</t>
    </rPh>
    <rPh sb="456" eb="458">
      <t>タイヒ</t>
    </rPh>
    <rPh sb="466" eb="467">
      <t>ゾウ</t>
    </rPh>
    <rPh sb="472" eb="474">
      <t>ヨウイン</t>
    </rPh>
    <rPh sb="477" eb="480">
      <t>ジギョウヒ</t>
    </rPh>
    <rPh sb="481" eb="482">
      <t>ゾウ</t>
    </rPh>
    <rPh sb="485" eb="487">
      <t>キサイ</t>
    </rPh>
    <rPh sb="487" eb="489">
      <t>カリイレ</t>
    </rPh>
    <rPh sb="489" eb="490">
      <t>ガク</t>
    </rPh>
    <rPh sb="494" eb="496">
      <t>マンエン</t>
    </rPh>
    <rPh sb="496" eb="498">
      <t>ゾウカ</t>
    </rPh>
    <rPh sb="503" eb="505">
      <t>キュウスイ</t>
    </rPh>
    <rPh sb="505" eb="507">
      <t>シュウエキ</t>
    </rPh>
    <rPh sb="508" eb="509">
      <t>ヤク</t>
    </rPh>
    <rPh sb="512" eb="514">
      <t>マンエン</t>
    </rPh>
    <rPh sb="514" eb="516">
      <t>ゲンショウ</t>
    </rPh>
    <rPh sb="521" eb="522">
      <t>ア</t>
    </rPh>
    <rPh sb="527" eb="529">
      <t>ゼンコク</t>
    </rPh>
    <rPh sb="529" eb="531">
      <t>ヘイキン</t>
    </rPh>
    <rPh sb="531" eb="532">
      <t>アタイ</t>
    </rPh>
    <rPh sb="533" eb="535">
      <t>ルイジ</t>
    </rPh>
    <rPh sb="535" eb="537">
      <t>ダンタイ</t>
    </rPh>
    <rPh sb="537" eb="539">
      <t>ヘイキン</t>
    </rPh>
    <rPh sb="539" eb="540">
      <t>チ</t>
    </rPh>
    <rPh sb="541" eb="543">
      <t>シタマワ</t>
    </rPh>
    <rPh sb="549" eb="552">
      <t>ジネンド</t>
    </rPh>
    <rPh sb="552" eb="554">
      <t>イコウ</t>
    </rPh>
    <rPh sb="555" eb="558">
      <t>ジギョウヒ</t>
    </rPh>
    <rPh sb="559" eb="560">
      <t>フ</t>
    </rPh>
    <rPh sb="562" eb="564">
      <t>ミコ</t>
    </rPh>
    <rPh sb="571" eb="573">
      <t>リョウキン</t>
    </rPh>
    <rPh sb="573" eb="575">
      <t>スイジュン</t>
    </rPh>
    <rPh sb="580" eb="582">
      <t>ケントウ</t>
    </rPh>
    <rPh sb="587" eb="589">
      <t>ヒツヨウ</t>
    </rPh>
    <rPh sb="593" eb="594">
      <t>イ</t>
    </rPh>
    <rPh sb="600" eb="602">
      <t>リョウキン</t>
    </rPh>
    <rPh sb="602" eb="604">
      <t>カイシュウ</t>
    </rPh>
    <rPh sb="604" eb="605">
      <t>リツ</t>
    </rPh>
    <rPh sb="606" eb="609">
      <t>ゼンネンド</t>
    </rPh>
    <rPh sb="609" eb="611">
      <t>タイヒ</t>
    </rPh>
    <rPh sb="619" eb="621">
      <t>カイゼン</t>
    </rPh>
    <rPh sb="626" eb="628">
      <t>シヒョウ</t>
    </rPh>
    <rPh sb="629" eb="631">
      <t>キジュン</t>
    </rPh>
    <rPh sb="639" eb="641">
      <t>ゼンコク</t>
    </rPh>
    <rPh sb="641" eb="642">
      <t>オヨ</t>
    </rPh>
    <rPh sb="643" eb="645">
      <t>ルイジ</t>
    </rPh>
    <rPh sb="645" eb="647">
      <t>ダンタイ</t>
    </rPh>
    <rPh sb="647" eb="649">
      <t>ヘイキン</t>
    </rPh>
    <rPh sb="650" eb="652">
      <t>ウワマワ</t>
    </rPh>
    <rPh sb="657" eb="659">
      <t>カイゼン</t>
    </rPh>
    <rPh sb="661" eb="663">
      <t>ヨウイン</t>
    </rPh>
    <rPh sb="669" eb="670">
      <t>ノ</t>
    </rPh>
    <rPh sb="675" eb="677">
      <t>ヒヨウ</t>
    </rPh>
    <rPh sb="677" eb="678">
      <t>ゲン</t>
    </rPh>
    <rPh sb="685" eb="686">
      <t>オオ</t>
    </rPh>
    <rPh sb="692" eb="694">
      <t>キュウスイ</t>
    </rPh>
    <rPh sb="694" eb="696">
      <t>ゲンカ</t>
    </rPh>
    <rPh sb="697" eb="700">
      <t>ゼンネンド</t>
    </rPh>
    <rPh sb="700" eb="702">
      <t>タイヒ</t>
    </rPh>
    <rPh sb="706" eb="707">
      <t>エン</t>
    </rPh>
    <rPh sb="708" eb="710">
      <t>ゲンショウ</t>
    </rPh>
    <rPh sb="712" eb="715">
      <t>イタクリョウ</t>
    </rPh>
    <rPh sb="718" eb="720">
      <t>ゲンショウ</t>
    </rPh>
    <rPh sb="721" eb="722">
      <t>トモナ</t>
    </rPh>
    <rPh sb="723" eb="725">
      <t>ヒヨウ</t>
    </rPh>
    <rPh sb="725" eb="726">
      <t>ゲン</t>
    </rPh>
    <rPh sb="730" eb="733">
      <t>ゼンネンド</t>
    </rPh>
    <rPh sb="735" eb="737">
      <t>カイゼン</t>
    </rPh>
    <rPh sb="742" eb="744">
      <t>ゼンコク</t>
    </rPh>
    <rPh sb="744" eb="745">
      <t>オヨ</t>
    </rPh>
    <rPh sb="746" eb="748">
      <t>ルイジ</t>
    </rPh>
    <rPh sb="748" eb="750">
      <t>ダンタイ</t>
    </rPh>
    <rPh sb="751" eb="753">
      <t>ヘイキン</t>
    </rPh>
    <rPh sb="754" eb="756">
      <t>シタマワ</t>
    </rPh>
    <rPh sb="764" eb="766">
      <t>シセツ</t>
    </rPh>
    <rPh sb="766" eb="768">
      <t>リヨウ</t>
    </rPh>
    <rPh sb="768" eb="769">
      <t>リツ</t>
    </rPh>
    <rPh sb="777" eb="779">
      <t>ゼンコク</t>
    </rPh>
    <rPh sb="779" eb="781">
      <t>ヘイキン</t>
    </rPh>
    <rPh sb="781" eb="782">
      <t>チ</t>
    </rPh>
    <rPh sb="783" eb="785">
      <t>ルイジ</t>
    </rPh>
    <rPh sb="785" eb="787">
      <t>ダンタイ</t>
    </rPh>
    <rPh sb="787" eb="789">
      <t>ヘイキン</t>
    </rPh>
    <rPh sb="789" eb="790">
      <t>チ</t>
    </rPh>
    <rPh sb="791" eb="793">
      <t>ウワマワ</t>
    </rPh>
    <rPh sb="798" eb="800">
      <t>テキセツ</t>
    </rPh>
    <rPh sb="801" eb="803">
      <t>シセツ</t>
    </rPh>
    <rPh sb="803" eb="805">
      <t>キボ</t>
    </rPh>
    <rPh sb="806" eb="808">
      <t>ウンエイ</t>
    </rPh>
    <rPh sb="816" eb="818">
      <t>ハンダン</t>
    </rPh>
    <rPh sb="825" eb="828">
      <t>ユウシュウリツ</t>
    </rPh>
    <rPh sb="837" eb="840">
      <t>ゼンネンド</t>
    </rPh>
    <rPh sb="848" eb="850">
      <t>カイゼン</t>
    </rPh>
    <rPh sb="857" eb="859">
      <t>ゼンコク</t>
    </rPh>
    <rPh sb="859" eb="861">
      <t>ヘイキン</t>
    </rPh>
    <rPh sb="862" eb="864">
      <t>シタマワ</t>
    </rPh>
    <rPh sb="869" eb="871">
      <t>ロウスイ</t>
    </rPh>
    <rPh sb="873" eb="874">
      <t>カンガ</t>
    </rPh>
    <rPh sb="878" eb="880">
      <t>ゲンイン</t>
    </rPh>
    <rPh sb="881" eb="883">
      <t>ツイキュウ</t>
    </rPh>
    <phoneticPr fontId="17"/>
  </si>
  <si>
    <r>
      <t>　①有形固定資産減価償却率は53.31％で全国平均値と類似団体平均値を上回っている。他の事業体と比較し、将来の施設更新が差し迫っていると言えることから、適正な経営と投資計画を実施しなければならないと言える。
　②管路経年化率は全国平均値と類似団体平均値を下回る結果となった。今後も更新計画に基づく適正な管路更新を行っていく必要がある。
　③管路</t>
    </r>
    <r>
      <rPr>
        <sz val="11"/>
        <color theme="1"/>
        <rFont val="ＭＳ ゴシック"/>
        <family val="3"/>
        <charset val="128"/>
      </rPr>
      <t>更新率は0.47％と全国平均値と類似団体平均値を下回っている。これは、施設整備に関わる更新を主に実施したことにより、管路更新延長が少なかったためである。引き続き、</t>
    </r>
    <r>
      <rPr>
        <sz val="11"/>
        <color theme="1"/>
        <rFont val="ＭＳ ゴシック"/>
        <family val="3"/>
      </rPr>
      <t>効率よく管路更新を行う必要があると言える。</t>
    </r>
    <rPh sb="2" eb="4">
      <t>ユウケイ</t>
    </rPh>
    <rPh sb="4" eb="6">
      <t>コテイ</t>
    </rPh>
    <rPh sb="6" eb="8">
      <t>シサン</t>
    </rPh>
    <rPh sb="8" eb="10">
      <t>ゲンカ</t>
    </rPh>
    <rPh sb="10" eb="12">
      <t>ショウキャク</t>
    </rPh>
    <rPh sb="12" eb="13">
      <t>リツ</t>
    </rPh>
    <rPh sb="21" eb="23">
      <t>ゼンコク</t>
    </rPh>
    <rPh sb="23" eb="25">
      <t>ヘイキン</t>
    </rPh>
    <rPh sb="25" eb="26">
      <t>アタイ</t>
    </rPh>
    <rPh sb="27" eb="29">
      <t>ルイジ</t>
    </rPh>
    <rPh sb="29" eb="31">
      <t>ダンタイ</t>
    </rPh>
    <rPh sb="31" eb="33">
      <t>ヘイキン</t>
    </rPh>
    <rPh sb="33" eb="34">
      <t>チ</t>
    </rPh>
    <rPh sb="35" eb="37">
      <t>ウワマワ</t>
    </rPh>
    <rPh sb="42" eb="43">
      <t>ホカ</t>
    </rPh>
    <rPh sb="44" eb="47">
      <t>ジギョウタイ</t>
    </rPh>
    <rPh sb="48" eb="50">
      <t>ヒカク</t>
    </rPh>
    <rPh sb="52" eb="54">
      <t>ショウライ</t>
    </rPh>
    <rPh sb="55" eb="57">
      <t>シセツ</t>
    </rPh>
    <rPh sb="57" eb="59">
      <t>コウシン</t>
    </rPh>
    <rPh sb="60" eb="61">
      <t>サ</t>
    </rPh>
    <rPh sb="62" eb="63">
      <t>セマ</t>
    </rPh>
    <rPh sb="68" eb="69">
      <t>イ</t>
    </rPh>
    <rPh sb="76" eb="78">
      <t>テキセイ</t>
    </rPh>
    <rPh sb="79" eb="81">
      <t>ケイエイ</t>
    </rPh>
    <rPh sb="82" eb="84">
      <t>トウシ</t>
    </rPh>
    <rPh sb="84" eb="86">
      <t>ケイカク</t>
    </rPh>
    <rPh sb="87" eb="89">
      <t>ジッシ</t>
    </rPh>
    <rPh sb="99" eb="100">
      <t>イ</t>
    </rPh>
    <rPh sb="106" eb="108">
      <t>カンロ</t>
    </rPh>
    <rPh sb="108" eb="111">
      <t>ケイネンカ</t>
    </rPh>
    <rPh sb="111" eb="112">
      <t>リツ</t>
    </rPh>
    <rPh sb="113" eb="115">
      <t>ゼンコク</t>
    </rPh>
    <rPh sb="115" eb="117">
      <t>ヘイキン</t>
    </rPh>
    <rPh sb="117" eb="118">
      <t>チ</t>
    </rPh>
    <rPh sb="119" eb="121">
      <t>ルイジ</t>
    </rPh>
    <rPh sb="121" eb="123">
      <t>ダンタイ</t>
    </rPh>
    <rPh sb="123" eb="125">
      <t>ヘイキン</t>
    </rPh>
    <rPh sb="125" eb="126">
      <t>アタイ</t>
    </rPh>
    <rPh sb="127" eb="129">
      <t>シタマワ</t>
    </rPh>
    <rPh sb="130" eb="132">
      <t>ケッカ</t>
    </rPh>
    <rPh sb="137" eb="139">
      <t>コンゴ</t>
    </rPh>
    <rPh sb="140" eb="142">
      <t>コウシン</t>
    </rPh>
    <rPh sb="142" eb="144">
      <t>ケイカク</t>
    </rPh>
    <rPh sb="145" eb="146">
      <t>モト</t>
    </rPh>
    <rPh sb="148" eb="150">
      <t>テキセイ</t>
    </rPh>
    <rPh sb="151" eb="153">
      <t>カンロ</t>
    </rPh>
    <rPh sb="153" eb="155">
      <t>コウシン</t>
    </rPh>
    <rPh sb="156" eb="157">
      <t>オコナ</t>
    </rPh>
    <rPh sb="161" eb="163">
      <t>ヒツヨウ</t>
    </rPh>
    <rPh sb="170" eb="172">
      <t>カンロ</t>
    </rPh>
    <rPh sb="172" eb="174">
      <t>コウシン</t>
    </rPh>
    <rPh sb="174" eb="175">
      <t>リツ</t>
    </rPh>
    <rPh sb="182" eb="184">
      <t>ゼンコク</t>
    </rPh>
    <rPh sb="184" eb="186">
      <t>ヘイキン</t>
    </rPh>
    <rPh sb="186" eb="187">
      <t>チ</t>
    </rPh>
    <rPh sb="188" eb="190">
      <t>ルイジ</t>
    </rPh>
    <rPh sb="190" eb="192">
      <t>ダンタイ</t>
    </rPh>
    <rPh sb="192" eb="194">
      <t>ヘイキン</t>
    </rPh>
    <rPh sb="194" eb="195">
      <t>チ</t>
    </rPh>
    <rPh sb="196" eb="198">
      <t>シタマワ</t>
    </rPh>
    <rPh sb="207" eb="209">
      <t>シセツ</t>
    </rPh>
    <rPh sb="209" eb="211">
      <t>セイビ</t>
    </rPh>
    <rPh sb="212" eb="213">
      <t>カカ</t>
    </rPh>
    <rPh sb="215" eb="217">
      <t>コウシン</t>
    </rPh>
    <rPh sb="218" eb="219">
      <t>オモ</t>
    </rPh>
    <rPh sb="220" eb="222">
      <t>ジッシ</t>
    </rPh>
    <rPh sb="230" eb="232">
      <t>カンロ</t>
    </rPh>
    <rPh sb="232" eb="234">
      <t>コウシン</t>
    </rPh>
    <rPh sb="234" eb="236">
      <t>エンチョウ</t>
    </rPh>
    <rPh sb="237" eb="238">
      <t>スク</t>
    </rPh>
    <rPh sb="253" eb="255">
      <t>コウリツ</t>
    </rPh>
    <rPh sb="257" eb="259">
      <t>カンロ</t>
    </rPh>
    <rPh sb="259" eb="261">
      <t>コウシン</t>
    </rPh>
    <rPh sb="262" eb="263">
      <t>オコナ</t>
    </rPh>
    <rPh sb="264" eb="266">
      <t>ヒツヨウ</t>
    </rPh>
    <rPh sb="270" eb="271">
      <t>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</si>
</sst>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font>
    <font>
      <sz val="6"/>
      <name val="ＭＳ Ｐゴシック"/>
      <family val="3"/>
    </font>
    <font>
      <sz val="8"/>
      <color theme="1"/>
      <name val="ＭＳ ゴシック"/>
      <family val="3"/>
      <charset val="128"/>
    </font>
    <font>
      <sz val="11"/>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9" fillId="0" borderId="11"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0.89</c:v>
                </c:pt>
                <c:pt idx="1">
                  <c:v>0.65</c:v>
                </c:pt>
                <c:pt idx="2">
                  <c:v>0.96</c:v>
                </c:pt>
                <c:pt idx="3">
                  <c:v>0.62</c:v>
                </c:pt>
                <c:pt idx="4">
                  <c:v>0.47</c:v>
                </c:pt>
              </c:numCache>
            </c:numRef>
          </c:val>
          <c:extLst>
            <c:ext xmlns:c16="http://schemas.microsoft.com/office/drawing/2014/chart" uri="{C3380CC4-5D6E-409C-BE32-E72D297353CC}">
              <c16:uniqueId val="{00000000-8942-4B00-8304-4238E33A39E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8942-4B00-8304-4238E33A39E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71.75</c:v>
                </c:pt>
                <c:pt idx="1">
                  <c:v>72.39</c:v>
                </c:pt>
                <c:pt idx="2">
                  <c:v>71.989999999999995</c:v>
                </c:pt>
                <c:pt idx="3">
                  <c:v>71.31</c:v>
                </c:pt>
                <c:pt idx="4">
                  <c:v>70.930000000000007</c:v>
                </c:pt>
              </c:numCache>
            </c:numRef>
          </c:val>
          <c:extLst>
            <c:ext xmlns:c16="http://schemas.microsoft.com/office/drawing/2014/chart" uri="{C3380CC4-5D6E-409C-BE32-E72D297353CC}">
              <c16:uniqueId val="{00000000-FFD7-40AD-A97E-2F9F7F292BE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FFD7-40AD-A97E-2F9F7F292BE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85.32</c:v>
                </c:pt>
                <c:pt idx="1">
                  <c:v>85.4</c:v>
                </c:pt>
                <c:pt idx="2">
                  <c:v>85.01</c:v>
                </c:pt>
                <c:pt idx="3">
                  <c:v>84.27</c:v>
                </c:pt>
                <c:pt idx="4">
                  <c:v>84.29</c:v>
                </c:pt>
              </c:numCache>
            </c:numRef>
          </c:val>
          <c:extLst>
            <c:ext xmlns:c16="http://schemas.microsoft.com/office/drawing/2014/chart" uri="{C3380CC4-5D6E-409C-BE32-E72D297353CC}">
              <c16:uniqueId val="{00000000-3AC7-44EA-A3D2-DEC8E386E41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3AC7-44EA-A3D2-DEC8E386E41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109.62</c:v>
                </c:pt>
                <c:pt idx="1">
                  <c:v>110.99</c:v>
                </c:pt>
                <c:pt idx="2">
                  <c:v>111.7</c:v>
                </c:pt>
                <c:pt idx="3">
                  <c:v>108.09</c:v>
                </c:pt>
                <c:pt idx="4">
                  <c:v>111.01</c:v>
                </c:pt>
              </c:numCache>
            </c:numRef>
          </c:val>
          <c:extLst>
            <c:ext xmlns:c16="http://schemas.microsoft.com/office/drawing/2014/chart" uri="{C3380CC4-5D6E-409C-BE32-E72D297353CC}">
              <c16:uniqueId val="{00000000-B6FF-42EC-AAE1-81DECF3EFDA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B6FF-42EC-AAE1-81DECF3EFDA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50.48</c:v>
                </c:pt>
                <c:pt idx="1">
                  <c:v>51.58</c:v>
                </c:pt>
                <c:pt idx="2">
                  <c:v>52.26</c:v>
                </c:pt>
                <c:pt idx="3">
                  <c:v>52.81</c:v>
                </c:pt>
                <c:pt idx="4">
                  <c:v>53.31</c:v>
                </c:pt>
              </c:numCache>
            </c:numRef>
          </c:val>
          <c:extLst>
            <c:ext xmlns:c16="http://schemas.microsoft.com/office/drawing/2014/chart" uri="{C3380CC4-5D6E-409C-BE32-E72D297353CC}">
              <c16:uniqueId val="{00000000-B4D8-4AE8-9C80-A0AC44D9D90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B4D8-4AE8-9C80-A0AC44D9D90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10.85</c:v>
                </c:pt>
                <c:pt idx="1">
                  <c:v>14.45</c:v>
                </c:pt>
                <c:pt idx="2">
                  <c:v>17.95</c:v>
                </c:pt>
                <c:pt idx="3">
                  <c:v>17.260000000000002</c:v>
                </c:pt>
                <c:pt idx="4">
                  <c:v>17.72</c:v>
                </c:pt>
              </c:numCache>
            </c:numRef>
          </c:val>
          <c:extLst>
            <c:ext xmlns:c16="http://schemas.microsoft.com/office/drawing/2014/chart" uri="{C3380CC4-5D6E-409C-BE32-E72D297353CC}">
              <c16:uniqueId val="{00000000-AC20-4872-8B55-1334E0D80B1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AC20-4872-8B55-1334E0D80B1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9D-41E4-A1F8-B76B2143D00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D79D-41E4-A1F8-B76B2143D00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311.24</c:v>
                </c:pt>
                <c:pt idx="1">
                  <c:v>370.18</c:v>
                </c:pt>
                <c:pt idx="2">
                  <c:v>380.96</c:v>
                </c:pt>
                <c:pt idx="3">
                  <c:v>401.9</c:v>
                </c:pt>
                <c:pt idx="4">
                  <c:v>413.76</c:v>
                </c:pt>
              </c:numCache>
            </c:numRef>
          </c:val>
          <c:extLst>
            <c:ext xmlns:c16="http://schemas.microsoft.com/office/drawing/2014/chart" uri="{C3380CC4-5D6E-409C-BE32-E72D297353CC}">
              <c16:uniqueId val="{00000000-C36D-44C0-847D-7B1A58BD1F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C36D-44C0-847D-7B1A58BD1F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135.66</c:v>
                </c:pt>
                <c:pt idx="1">
                  <c:v>125.97</c:v>
                </c:pt>
                <c:pt idx="2">
                  <c:v>123.17</c:v>
                </c:pt>
                <c:pt idx="3">
                  <c:v>130.22</c:v>
                </c:pt>
                <c:pt idx="4">
                  <c:v>135.69999999999999</c:v>
                </c:pt>
              </c:numCache>
            </c:numRef>
          </c:val>
          <c:extLst>
            <c:ext xmlns:c16="http://schemas.microsoft.com/office/drawing/2014/chart" uri="{C3380CC4-5D6E-409C-BE32-E72D297353CC}">
              <c16:uniqueId val="{00000000-7F27-4B93-80C4-95DA7A876C0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7F27-4B93-80C4-95DA7A876C0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107.44</c:v>
                </c:pt>
                <c:pt idx="1">
                  <c:v>109.03</c:v>
                </c:pt>
                <c:pt idx="2">
                  <c:v>109.09</c:v>
                </c:pt>
                <c:pt idx="3">
                  <c:v>105.27</c:v>
                </c:pt>
                <c:pt idx="4">
                  <c:v>108.54</c:v>
                </c:pt>
              </c:numCache>
            </c:numRef>
          </c:val>
          <c:extLst>
            <c:ext xmlns:c16="http://schemas.microsoft.com/office/drawing/2014/chart" uri="{C3380CC4-5D6E-409C-BE32-E72D297353CC}">
              <c16:uniqueId val="{00000000-94D6-4B55-99E7-9D367045B55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94D6-4B55-99E7-9D367045B55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177.09</c:v>
                </c:pt>
                <c:pt idx="1">
                  <c:v>173.73</c:v>
                </c:pt>
                <c:pt idx="2">
                  <c:v>173.97</c:v>
                </c:pt>
                <c:pt idx="3">
                  <c:v>180.09</c:v>
                </c:pt>
                <c:pt idx="4">
                  <c:v>174.9</c:v>
                </c:pt>
              </c:numCache>
            </c:numRef>
          </c:val>
          <c:extLst>
            <c:ext xmlns:c16="http://schemas.microsoft.com/office/drawing/2014/chart" uri="{C3380CC4-5D6E-409C-BE32-E72D297353CC}">
              <c16:uniqueId val="{00000000-7889-4430-8AD5-2AFFFFC0173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7889-4430-8AD5-2AFFFFC0173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F57" sqref="BF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静岡県　菊川市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A5</v>
      </c>
      <c r="X8" s="77"/>
      <c r="Y8" s="77"/>
      <c r="Z8" s="77"/>
      <c r="AA8" s="77"/>
      <c r="AB8" s="77"/>
      <c r="AC8" s="77"/>
      <c r="AD8" s="77" t="str">
        <f>データ!$M$6</f>
        <v>非設置</v>
      </c>
      <c r="AE8" s="77"/>
      <c r="AF8" s="77"/>
      <c r="AG8" s="77"/>
      <c r="AH8" s="77"/>
      <c r="AI8" s="77"/>
      <c r="AJ8" s="77"/>
      <c r="AK8" s="2"/>
      <c r="AL8" s="68">
        <f>データ!$R$6</f>
        <v>47541</v>
      </c>
      <c r="AM8" s="68"/>
      <c r="AN8" s="68"/>
      <c r="AO8" s="68"/>
      <c r="AP8" s="68"/>
      <c r="AQ8" s="68"/>
      <c r="AR8" s="68"/>
      <c r="AS8" s="68"/>
      <c r="AT8" s="36">
        <f>データ!$S$6</f>
        <v>94.19</v>
      </c>
      <c r="AU8" s="37"/>
      <c r="AV8" s="37"/>
      <c r="AW8" s="37"/>
      <c r="AX8" s="37"/>
      <c r="AY8" s="37"/>
      <c r="AZ8" s="37"/>
      <c r="BA8" s="37"/>
      <c r="BB8" s="57">
        <f>データ!$T$6</f>
        <v>504.74</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83.86</v>
      </c>
      <c r="J10" s="37"/>
      <c r="K10" s="37"/>
      <c r="L10" s="37"/>
      <c r="M10" s="37"/>
      <c r="N10" s="37"/>
      <c r="O10" s="67"/>
      <c r="P10" s="57">
        <f>データ!$P$6</f>
        <v>99.56</v>
      </c>
      <c r="Q10" s="57"/>
      <c r="R10" s="57"/>
      <c r="S10" s="57"/>
      <c r="T10" s="57"/>
      <c r="U10" s="57"/>
      <c r="V10" s="57"/>
      <c r="W10" s="68">
        <f>データ!$Q$6</f>
        <v>3645</v>
      </c>
      <c r="X10" s="68"/>
      <c r="Y10" s="68"/>
      <c r="Z10" s="68"/>
      <c r="AA10" s="68"/>
      <c r="AB10" s="68"/>
      <c r="AC10" s="68"/>
      <c r="AD10" s="2"/>
      <c r="AE10" s="2"/>
      <c r="AF10" s="2"/>
      <c r="AG10" s="2"/>
      <c r="AH10" s="2"/>
      <c r="AI10" s="2"/>
      <c r="AJ10" s="2"/>
      <c r="AK10" s="2"/>
      <c r="AL10" s="68">
        <f>データ!$U$6</f>
        <v>46652</v>
      </c>
      <c r="AM10" s="68"/>
      <c r="AN10" s="68"/>
      <c r="AO10" s="68"/>
      <c r="AP10" s="68"/>
      <c r="AQ10" s="68"/>
      <c r="AR10" s="68"/>
      <c r="AS10" s="68"/>
      <c r="AT10" s="36">
        <f>データ!$V$6</f>
        <v>73.72</v>
      </c>
      <c r="AU10" s="37"/>
      <c r="AV10" s="37"/>
      <c r="AW10" s="37"/>
      <c r="AX10" s="37"/>
      <c r="AY10" s="37"/>
      <c r="AZ10" s="37"/>
      <c r="BA10" s="37"/>
      <c r="BB10" s="57">
        <f>データ!$W$6</f>
        <v>632.83000000000004</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111</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109</v>
      </c>
      <c r="BM66" s="42"/>
      <c r="BN66" s="42"/>
      <c r="BO66" s="42"/>
      <c r="BP66" s="42"/>
      <c r="BQ66" s="42"/>
      <c r="BR66" s="42"/>
      <c r="BS66" s="42"/>
      <c r="BT66" s="42"/>
      <c r="BU66" s="42"/>
      <c r="BV66" s="42"/>
      <c r="BW66" s="42"/>
      <c r="BX66" s="42"/>
      <c r="BY66" s="42"/>
      <c r="BZ66" s="4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D7UTo4vkf1NvyFzg/XJB+G0HX6yz/S803jiyLqLBeq07ffaSo/F6aSFJWZ/Mv5ZZTkZReJ3mflrvkrIbg33Aw==" saltValue="UdmYJzN5W/9sm1nFxPd1f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222241</v>
      </c>
      <c r="D6" s="20">
        <f t="shared" si="3"/>
        <v>46</v>
      </c>
      <c r="E6" s="20">
        <f t="shared" si="3"/>
        <v>1</v>
      </c>
      <c r="F6" s="20">
        <f t="shared" si="3"/>
        <v>0</v>
      </c>
      <c r="G6" s="20">
        <f t="shared" si="3"/>
        <v>1</v>
      </c>
      <c r="H6" s="20" t="str">
        <f t="shared" si="3"/>
        <v>静岡県　菊川市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83.86</v>
      </c>
      <c r="P6" s="21">
        <f t="shared" si="3"/>
        <v>99.56</v>
      </c>
      <c r="Q6" s="21">
        <f t="shared" si="3"/>
        <v>3645</v>
      </c>
      <c r="R6" s="21">
        <f t="shared" si="3"/>
        <v>47541</v>
      </c>
      <c r="S6" s="21">
        <f t="shared" si="3"/>
        <v>94.19</v>
      </c>
      <c r="T6" s="21">
        <f t="shared" si="3"/>
        <v>504.74</v>
      </c>
      <c r="U6" s="21">
        <f t="shared" si="3"/>
        <v>46652</v>
      </c>
      <c r="V6" s="21">
        <f t="shared" si="3"/>
        <v>73.72</v>
      </c>
      <c r="W6" s="21">
        <f t="shared" si="3"/>
        <v>632.83000000000004</v>
      </c>
      <c r="X6" s="22">
        <f>IF(X7="",NA(),X7)</f>
        <v>109.62</v>
      </c>
      <c r="Y6" s="22">
        <f t="shared" ref="Y6:AG6" si="4">IF(Y7="",NA(),Y7)</f>
        <v>110.99</v>
      </c>
      <c r="Z6" s="22">
        <f t="shared" si="4"/>
        <v>111.7</v>
      </c>
      <c r="AA6" s="22">
        <f t="shared" si="4"/>
        <v>108.09</v>
      </c>
      <c r="AB6" s="22">
        <f t="shared" si="4"/>
        <v>111.01</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311.24</v>
      </c>
      <c r="AU6" s="22">
        <f t="shared" ref="AU6:BC6" si="6">IF(AU7="",NA(),AU7)</f>
        <v>370.18</v>
      </c>
      <c r="AV6" s="22">
        <f t="shared" si="6"/>
        <v>380.96</v>
      </c>
      <c r="AW6" s="22">
        <f t="shared" si="6"/>
        <v>401.9</v>
      </c>
      <c r="AX6" s="22">
        <f t="shared" si="6"/>
        <v>413.76</v>
      </c>
      <c r="AY6" s="22">
        <f t="shared" si="6"/>
        <v>365.18</v>
      </c>
      <c r="AZ6" s="22">
        <f t="shared" si="6"/>
        <v>327.77</v>
      </c>
      <c r="BA6" s="22">
        <f t="shared" si="6"/>
        <v>338.02</v>
      </c>
      <c r="BB6" s="22">
        <f t="shared" si="6"/>
        <v>345.94</v>
      </c>
      <c r="BC6" s="22">
        <f t="shared" si="6"/>
        <v>329.7</v>
      </c>
      <c r="BD6" s="21" t="str">
        <f>IF(BD7="","",IF(BD7="-","【-】","【"&amp;SUBSTITUTE(TEXT(BD7,"#,##0.00"),"-","△")&amp;"】"))</f>
        <v>【243.36】</v>
      </c>
      <c r="BE6" s="22">
        <f>IF(BE7="",NA(),BE7)</f>
        <v>135.66</v>
      </c>
      <c r="BF6" s="22">
        <f t="shared" ref="BF6:BN6" si="7">IF(BF7="",NA(),BF7)</f>
        <v>125.97</v>
      </c>
      <c r="BG6" s="22">
        <f t="shared" si="7"/>
        <v>123.17</v>
      </c>
      <c r="BH6" s="22">
        <f t="shared" si="7"/>
        <v>130.22</v>
      </c>
      <c r="BI6" s="22">
        <f t="shared" si="7"/>
        <v>135.69999999999999</v>
      </c>
      <c r="BJ6" s="22">
        <f t="shared" si="7"/>
        <v>371.65</v>
      </c>
      <c r="BK6" s="22">
        <f t="shared" si="7"/>
        <v>397.1</v>
      </c>
      <c r="BL6" s="22">
        <f t="shared" si="7"/>
        <v>379.91</v>
      </c>
      <c r="BM6" s="22">
        <f t="shared" si="7"/>
        <v>386.61</v>
      </c>
      <c r="BN6" s="22">
        <f t="shared" si="7"/>
        <v>381.56</v>
      </c>
      <c r="BO6" s="21" t="str">
        <f>IF(BO7="","",IF(BO7="-","【-】","【"&amp;SUBSTITUTE(TEXT(BO7,"#,##0.00"),"-","△")&amp;"】"))</f>
        <v>【265.93】</v>
      </c>
      <c r="BP6" s="22">
        <f>IF(BP7="",NA(),BP7)</f>
        <v>107.44</v>
      </c>
      <c r="BQ6" s="22">
        <f t="shared" ref="BQ6:BY6" si="8">IF(BQ7="",NA(),BQ7)</f>
        <v>109.03</v>
      </c>
      <c r="BR6" s="22">
        <f t="shared" si="8"/>
        <v>109.09</v>
      </c>
      <c r="BS6" s="22">
        <f t="shared" si="8"/>
        <v>105.27</v>
      </c>
      <c r="BT6" s="22">
        <f t="shared" si="8"/>
        <v>108.54</v>
      </c>
      <c r="BU6" s="22">
        <f t="shared" si="8"/>
        <v>98.77</v>
      </c>
      <c r="BV6" s="22">
        <f t="shared" si="8"/>
        <v>95.79</v>
      </c>
      <c r="BW6" s="22">
        <f t="shared" si="8"/>
        <v>98.3</v>
      </c>
      <c r="BX6" s="22">
        <f t="shared" si="8"/>
        <v>93.82</v>
      </c>
      <c r="BY6" s="22">
        <f t="shared" si="8"/>
        <v>95.04</v>
      </c>
      <c r="BZ6" s="21" t="str">
        <f>IF(BZ7="","",IF(BZ7="-","【-】","【"&amp;SUBSTITUTE(TEXT(BZ7,"#,##0.00"),"-","△")&amp;"】"))</f>
        <v>【97.82】</v>
      </c>
      <c r="CA6" s="22">
        <f>IF(CA7="",NA(),CA7)</f>
        <v>177.09</v>
      </c>
      <c r="CB6" s="22">
        <f t="shared" ref="CB6:CJ6" si="9">IF(CB7="",NA(),CB7)</f>
        <v>173.73</v>
      </c>
      <c r="CC6" s="22">
        <f t="shared" si="9"/>
        <v>173.97</v>
      </c>
      <c r="CD6" s="22">
        <f t="shared" si="9"/>
        <v>180.09</v>
      </c>
      <c r="CE6" s="22">
        <f t="shared" si="9"/>
        <v>174.9</v>
      </c>
      <c r="CF6" s="22">
        <f t="shared" si="9"/>
        <v>173.67</v>
      </c>
      <c r="CG6" s="22">
        <f t="shared" si="9"/>
        <v>171.13</v>
      </c>
      <c r="CH6" s="22">
        <f t="shared" si="9"/>
        <v>173.7</v>
      </c>
      <c r="CI6" s="22">
        <f t="shared" si="9"/>
        <v>178.94</v>
      </c>
      <c r="CJ6" s="22">
        <f t="shared" si="9"/>
        <v>180.19</v>
      </c>
      <c r="CK6" s="21" t="str">
        <f>IF(CK7="","",IF(CK7="-","【-】","【"&amp;SUBSTITUTE(TEXT(CK7,"#,##0.00"),"-","△")&amp;"】"))</f>
        <v>【177.56】</v>
      </c>
      <c r="CL6" s="22">
        <f>IF(CL7="",NA(),CL7)</f>
        <v>71.75</v>
      </c>
      <c r="CM6" s="22">
        <f t="shared" ref="CM6:CU6" si="10">IF(CM7="",NA(),CM7)</f>
        <v>72.39</v>
      </c>
      <c r="CN6" s="22">
        <f t="shared" si="10"/>
        <v>71.989999999999995</v>
      </c>
      <c r="CO6" s="22">
        <f t="shared" si="10"/>
        <v>71.31</v>
      </c>
      <c r="CP6" s="22">
        <f t="shared" si="10"/>
        <v>70.930000000000007</v>
      </c>
      <c r="CQ6" s="22">
        <f t="shared" si="10"/>
        <v>59.67</v>
      </c>
      <c r="CR6" s="22">
        <f t="shared" si="10"/>
        <v>60.12</v>
      </c>
      <c r="CS6" s="22">
        <f t="shared" si="10"/>
        <v>60.34</v>
      </c>
      <c r="CT6" s="22">
        <f t="shared" si="10"/>
        <v>59.54</v>
      </c>
      <c r="CU6" s="22">
        <f t="shared" si="10"/>
        <v>59.26</v>
      </c>
      <c r="CV6" s="21" t="str">
        <f>IF(CV7="","",IF(CV7="-","【-】","【"&amp;SUBSTITUTE(TEXT(CV7,"#,##0.00"),"-","△")&amp;"】"))</f>
        <v>【59.81】</v>
      </c>
      <c r="CW6" s="22">
        <f>IF(CW7="",NA(),CW7)</f>
        <v>85.32</v>
      </c>
      <c r="CX6" s="22">
        <f t="shared" ref="CX6:DF6" si="11">IF(CX7="",NA(),CX7)</f>
        <v>85.4</v>
      </c>
      <c r="CY6" s="22">
        <f t="shared" si="11"/>
        <v>85.01</v>
      </c>
      <c r="CZ6" s="22">
        <f t="shared" si="11"/>
        <v>84.27</v>
      </c>
      <c r="DA6" s="22">
        <f t="shared" si="11"/>
        <v>84.29</v>
      </c>
      <c r="DB6" s="22">
        <f t="shared" si="11"/>
        <v>84.6</v>
      </c>
      <c r="DC6" s="22">
        <f t="shared" si="11"/>
        <v>84.24</v>
      </c>
      <c r="DD6" s="22">
        <f t="shared" si="11"/>
        <v>84.19</v>
      </c>
      <c r="DE6" s="22">
        <f t="shared" si="11"/>
        <v>83.93</v>
      </c>
      <c r="DF6" s="22">
        <f t="shared" si="11"/>
        <v>83.84</v>
      </c>
      <c r="DG6" s="21" t="str">
        <f>IF(DG7="","",IF(DG7="-","【-】","【"&amp;SUBSTITUTE(TEXT(DG7,"#,##0.00"),"-","△")&amp;"】"))</f>
        <v>【89.42】</v>
      </c>
      <c r="DH6" s="22">
        <f>IF(DH7="",NA(),DH7)</f>
        <v>50.48</v>
      </c>
      <c r="DI6" s="22">
        <f t="shared" ref="DI6:DQ6" si="12">IF(DI7="",NA(),DI7)</f>
        <v>51.58</v>
      </c>
      <c r="DJ6" s="22">
        <f t="shared" si="12"/>
        <v>52.26</v>
      </c>
      <c r="DK6" s="22">
        <f t="shared" si="12"/>
        <v>52.81</v>
      </c>
      <c r="DL6" s="22">
        <f t="shared" si="12"/>
        <v>53.31</v>
      </c>
      <c r="DM6" s="22">
        <f t="shared" si="12"/>
        <v>48.17</v>
      </c>
      <c r="DN6" s="22">
        <f t="shared" si="12"/>
        <v>48.83</v>
      </c>
      <c r="DO6" s="22">
        <f t="shared" si="12"/>
        <v>49.96</v>
      </c>
      <c r="DP6" s="22">
        <f t="shared" si="12"/>
        <v>50.82</v>
      </c>
      <c r="DQ6" s="22">
        <f t="shared" si="12"/>
        <v>51.82</v>
      </c>
      <c r="DR6" s="21" t="str">
        <f>IF(DR7="","",IF(DR7="-","【-】","【"&amp;SUBSTITUTE(TEXT(DR7,"#,##0.00"),"-","△")&amp;"】"))</f>
        <v>【52.02】</v>
      </c>
      <c r="DS6" s="22">
        <f>IF(DS7="",NA(),DS7)</f>
        <v>10.85</v>
      </c>
      <c r="DT6" s="22">
        <f t="shared" ref="DT6:EB6" si="13">IF(DT7="",NA(),DT7)</f>
        <v>14.45</v>
      </c>
      <c r="DU6" s="22">
        <f t="shared" si="13"/>
        <v>17.95</v>
      </c>
      <c r="DV6" s="22">
        <f t="shared" si="13"/>
        <v>17.260000000000002</v>
      </c>
      <c r="DW6" s="22">
        <f t="shared" si="13"/>
        <v>17.72</v>
      </c>
      <c r="DX6" s="22">
        <f t="shared" si="13"/>
        <v>17.12</v>
      </c>
      <c r="DY6" s="22">
        <f t="shared" si="13"/>
        <v>18.18</v>
      </c>
      <c r="DZ6" s="22">
        <f t="shared" si="13"/>
        <v>19.32</v>
      </c>
      <c r="EA6" s="22">
        <f t="shared" si="13"/>
        <v>21.16</v>
      </c>
      <c r="EB6" s="22">
        <f t="shared" si="13"/>
        <v>22.72</v>
      </c>
      <c r="EC6" s="21" t="str">
        <f>IF(EC7="","",IF(EC7="-","【-】","【"&amp;SUBSTITUTE(TEXT(EC7,"#,##0.00"),"-","△")&amp;"】"))</f>
        <v>【25.37】</v>
      </c>
      <c r="ED6" s="22">
        <f>IF(ED7="",NA(),ED7)</f>
        <v>0.89</v>
      </c>
      <c r="EE6" s="22">
        <f t="shared" ref="EE6:EM6" si="14">IF(EE7="",NA(),EE7)</f>
        <v>0.65</v>
      </c>
      <c r="EF6" s="22">
        <f t="shared" si="14"/>
        <v>0.96</v>
      </c>
      <c r="EG6" s="22">
        <f t="shared" si="14"/>
        <v>0.62</v>
      </c>
      <c r="EH6" s="22">
        <f t="shared" si="14"/>
        <v>0.47</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222241</v>
      </c>
      <c r="D7" s="24">
        <v>46</v>
      </c>
      <c r="E7" s="24">
        <v>1</v>
      </c>
      <c r="F7" s="24">
        <v>0</v>
      </c>
      <c r="G7" s="24">
        <v>1</v>
      </c>
      <c r="H7" s="24" t="s">
        <v>93</v>
      </c>
      <c r="I7" s="24" t="s">
        <v>94</v>
      </c>
      <c r="J7" s="24" t="s">
        <v>95</v>
      </c>
      <c r="K7" s="24" t="s">
        <v>96</v>
      </c>
      <c r="L7" s="24" t="s">
        <v>97</v>
      </c>
      <c r="M7" s="24" t="s">
        <v>98</v>
      </c>
      <c r="N7" s="25" t="s">
        <v>99</v>
      </c>
      <c r="O7" s="25">
        <v>83.86</v>
      </c>
      <c r="P7" s="25">
        <v>99.56</v>
      </c>
      <c r="Q7" s="25">
        <v>3645</v>
      </c>
      <c r="R7" s="25">
        <v>47541</v>
      </c>
      <c r="S7" s="25">
        <v>94.19</v>
      </c>
      <c r="T7" s="25">
        <v>504.74</v>
      </c>
      <c r="U7" s="25">
        <v>46652</v>
      </c>
      <c r="V7" s="25">
        <v>73.72</v>
      </c>
      <c r="W7" s="25">
        <v>632.83000000000004</v>
      </c>
      <c r="X7" s="25">
        <v>109.62</v>
      </c>
      <c r="Y7" s="25">
        <v>110.99</v>
      </c>
      <c r="Z7" s="25">
        <v>111.7</v>
      </c>
      <c r="AA7" s="25">
        <v>108.09</v>
      </c>
      <c r="AB7" s="25">
        <v>111.01</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311.24</v>
      </c>
      <c r="AU7" s="25">
        <v>370.18</v>
      </c>
      <c r="AV7" s="25">
        <v>380.96</v>
      </c>
      <c r="AW7" s="25">
        <v>401.9</v>
      </c>
      <c r="AX7" s="25">
        <v>413.76</v>
      </c>
      <c r="AY7" s="25">
        <v>365.18</v>
      </c>
      <c r="AZ7" s="25">
        <v>327.77</v>
      </c>
      <c r="BA7" s="25">
        <v>338.02</v>
      </c>
      <c r="BB7" s="25">
        <v>345.94</v>
      </c>
      <c r="BC7" s="25">
        <v>329.7</v>
      </c>
      <c r="BD7" s="25">
        <v>243.36</v>
      </c>
      <c r="BE7" s="25">
        <v>135.66</v>
      </c>
      <c r="BF7" s="25">
        <v>125.97</v>
      </c>
      <c r="BG7" s="25">
        <v>123.17</v>
      </c>
      <c r="BH7" s="25">
        <v>130.22</v>
      </c>
      <c r="BI7" s="25">
        <v>135.69999999999999</v>
      </c>
      <c r="BJ7" s="25">
        <v>371.65</v>
      </c>
      <c r="BK7" s="25">
        <v>397.1</v>
      </c>
      <c r="BL7" s="25">
        <v>379.91</v>
      </c>
      <c r="BM7" s="25">
        <v>386.61</v>
      </c>
      <c r="BN7" s="25">
        <v>381.56</v>
      </c>
      <c r="BO7" s="25">
        <v>265.93</v>
      </c>
      <c r="BP7" s="25">
        <v>107.44</v>
      </c>
      <c r="BQ7" s="25">
        <v>109.03</v>
      </c>
      <c r="BR7" s="25">
        <v>109.09</v>
      </c>
      <c r="BS7" s="25">
        <v>105.27</v>
      </c>
      <c r="BT7" s="25">
        <v>108.54</v>
      </c>
      <c r="BU7" s="25">
        <v>98.77</v>
      </c>
      <c r="BV7" s="25">
        <v>95.79</v>
      </c>
      <c r="BW7" s="25">
        <v>98.3</v>
      </c>
      <c r="BX7" s="25">
        <v>93.82</v>
      </c>
      <c r="BY7" s="25">
        <v>95.04</v>
      </c>
      <c r="BZ7" s="25">
        <v>97.82</v>
      </c>
      <c r="CA7" s="25">
        <v>177.09</v>
      </c>
      <c r="CB7" s="25">
        <v>173.73</v>
      </c>
      <c r="CC7" s="25">
        <v>173.97</v>
      </c>
      <c r="CD7" s="25">
        <v>180.09</v>
      </c>
      <c r="CE7" s="25">
        <v>174.9</v>
      </c>
      <c r="CF7" s="25">
        <v>173.67</v>
      </c>
      <c r="CG7" s="25">
        <v>171.13</v>
      </c>
      <c r="CH7" s="25">
        <v>173.7</v>
      </c>
      <c r="CI7" s="25">
        <v>178.94</v>
      </c>
      <c r="CJ7" s="25">
        <v>180.19</v>
      </c>
      <c r="CK7" s="25">
        <v>177.56</v>
      </c>
      <c r="CL7" s="25">
        <v>71.75</v>
      </c>
      <c r="CM7" s="25">
        <v>72.39</v>
      </c>
      <c r="CN7" s="25">
        <v>71.989999999999995</v>
      </c>
      <c r="CO7" s="25">
        <v>71.31</v>
      </c>
      <c r="CP7" s="25">
        <v>70.930000000000007</v>
      </c>
      <c r="CQ7" s="25">
        <v>59.67</v>
      </c>
      <c r="CR7" s="25">
        <v>60.12</v>
      </c>
      <c r="CS7" s="25">
        <v>60.34</v>
      </c>
      <c r="CT7" s="25">
        <v>59.54</v>
      </c>
      <c r="CU7" s="25">
        <v>59.26</v>
      </c>
      <c r="CV7" s="25">
        <v>59.81</v>
      </c>
      <c r="CW7" s="25">
        <v>85.32</v>
      </c>
      <c r="CX7" s="25">
        <v>85.4</v>
      </c>
      <c r="CY7" s="25">
        <v>85.01</v>
      </c>
      <c r="CZ7" s="25">
        <v>84.27</v>
      </c>
      <c r="DA7" s="25">
        <v>84.29</v>
      </c>
      <c r="DB7" s="25">
        <v>84.6</v>
      </c>
      <c r="DC7" s="25">
        <v>84.24</v>
      </c>
      <c r="DD7" s="25">
        <v>84.19</v>
      </c>
      <c r="DE7" s="25">
        <v>83.93</v>
      </c>
      <c r="DF7" s="25">
        <v>83.84</v>
      </c>
      <c r="DG7" s="25">
        <v>89.42</v>
      </c>
      <c r="DH7" s="25">
        <v>50.48</v>
      </c>
      <c r="DI7" s="25">
        <v>51.58</v>
      </c>
      <c r="DJ7" s="25">
        <v>52.26</v>
      </c>
      <c r="DK7" s="25">
        <v>52.81</v>
      </c>
      <c r="DL7" s="25">
        <v>53.31</v>
      </c>
      <c r="DM7" s="25">
        <v>48.17</v>
      </c>
      <c r="DN7" s="25">
        <v>48.83</v>
      </c>
      <c r="DO7" s="25">
        <v>49.96</v>
      </c>
      <c r="DP7" s="25">
        <v>50.82</v>
      </c>
      <c r="DQ7" s="25">
        <v>51.82</v>
      </c>
      <c r="DR7" s="25">
        <v>52.02</v>
      </c>
      <c r="DS7" s="25">
        <v>10.85</v>
      </c>
      <c r="DT7" s="25">
        <v>14.45</v>
      </c>
      <c r="DU7" s="25">
        <v>17.95</v>
      </c>
      <c r="DV7" s="25">
        <v>17.260000000000002</v>
      </c>
      <c r="DW7" s="25">
        <v>17.72</v>
      </c>
      <c r="DX7" s="25">
        <v>17.12</v>
      </c>
      <c r="DY7" s="25">
        <v>18.18</v>
      </c>
      <c r="DZ7" s="25">
        <v>19.32</v>
      </c>
      <c r="EA7" s="25">
        <v>21.16</v>
      </c>
      <c r="EB7" s="25">
        <v>22.72</v>
      </c>
      <c r="EC7" s="25">
        <v>25.37</v>
      </c>
      <c r="ED7" s="25">
        <v>0.89</v>
      </c>
      <c r="EE7" s="25">
        <v>0.65</v>
      </c>
      <c r="EF7" s="25">
        <v>0.96</v>
      </c>
      <c r="EG7" s="25">
        <v>0.62</v>
      </c>
      <c r="EH7" s="25">
        <v>0.47</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KJ22037</cp:lastModifiedBy>
  <cp:lastPrinted>2025-02-03T04:58:57Z</cp:lastPrinted>
  <dcterms:created xsi:type="dcterms:W3CDTF">2025-01-24T06:50:13Z</dcterms:created>
  <dcterms:modified xsi:type="dcterms:W3CDTF">2025-03-07T04:15:22Z</dcterms:modified>
  <cp:category/>
</cp:coreProperties>
</file>