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Kj-4001s\UserData\041_市民課\R7 電子文書\04_住民記録係\26_人口統計\02_人口移動調査票\自治会別・年齢別人口統計\R7\"/>
    </mc:Choice>
  </mc:AlternateContent>
  <xr:revisionPtr revIDLastSave="0" documentId="13_ncr:1_{0010F75A-C0A5-4231-BBAC-7A1F989AB069}" xr6:coauthVersionLast="36" xr6:coauthVersionMax="36" xr10:uidLastSave="{00000000-0000-0000-0000-000000000000}"/>
  <bookViews>
    <workbookView xWindow="32760" yWindow="32760" windowWidth="10245" windowHeight="8100" activeTab="6" xr2:uid="{00000000-000D-0000-FFFF-FFFF00000000}"/>
  </bookViews>
  <sheets>
    <sheet name="様式" sheetId="2" r:id="rId1"/>
    <sheet name="R7.4月末" sheetId="3" r:id="rId2"/>
    <sheet name="R7.5月末" sheetId="18" r:id="rId3"/>
    <sheet name="R7.6月末 " sheetId="19" r:id="rId4"/>
    <sheet name="R7.7月末" sheetId="21" r:id="rId5"/>
    <sheet name="R7.８月末" sheetId="23" r:id="rId6"/>
    <sheet name="R7.9月末 " sheetId="1" r:id="rId7"/>
  </sheets>
  <definedNames>
    <definedName name="_xlnm.Print_Titles" localSheetId="1">'R7.4月末'!$1:$2</definedName>
    <definedName name="_xlnm.Print_Titles" localSheetId="2">'R7.5月末'!$1:$2</definedName>
    <definedName name="_xlnm.Print_Titles" localSheetId="3">'R7.6月末 '!$1:$2</definedName>
    <definedName name="_xlnm.Print_Titles" localSheetId="4">'R7.7月末'!$1:$2</definedName>
    <definedName name="_xlnm.Print_Titles" localSheetId="5">'R7.８月末'!$1:$2</definedName>
    <definedName name="_xlnm.Print_Titles" localSheetId="6">'R7.9月末 '!$1:$2</definedName>
    <definedName name="_xlnm.Print_Titles" localSheetId="0">様式!$1:$2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04" i="1" l="1"/>
  <c r="E104" i="1"/>
  <c r="D104" i="1"/>
  <c r="C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F90" i="1"/>
  <c r="E90" i="1"/>
  <c r="D90" i="1"/>
  <c r="C90" i="1"/>
  <c r="E89" i="1"/>
  <c r="E88" i="1"/>
  <c r="E87" i="1"/>
  <c r="E86" i="1"/>
  <c r="E85" i="1"/>
  <c r="E84" i="1"/>
  <c r="E83" i="1"/>
  <c r="E82" i="1"/>
  <c r="E81" i="1"/>
  <c r="E80" i="1"/>
  <c r="E79" i="1"/>
  <c r="F78" i="1"/>
  <c r="E78" i="1"/>
  <c r="D78" i="1"/>
  <c r="C78" i="1"/>
  <c r="E77" i="1"/>
  <c r="E76" i="1"/>
  <c r="E75" i="1"/>
  <c r="E74" i="1"/>
  <c r="E73" i="1"/>
  <c r="E72" i="1"/>
  <c r="F71" i="1"/>
  <c r="E71" i="1"/>
  <c r="D71" i="1"/>
  <c r="C71" i="1"/>
  <c r="L70" i="1"/>
  <c r="K70" i="1"/>
  <c r="J70" i="1"/>
  <c r="I70" i="1"/>
  <c r="E70" i="1"/>
  <c r="E69" i="1"/>
  <c r="K68" i="1"/>
  <c r="E68" i="1"/>
  <c r="E67" i="1"/>
  <c r="K66" i="1"/>
  <c r="J66" i="1"/>
  <c r="I66" i="1"/>
  <c r="E66" i="1"/>
  <c r="E65" i="1"/>
  <c r="E64" i="1"/>
  <c r="K63" i="1"/>
  <c r="E63" i="1"/>
  <c r="E62" i="1"/>
  <c r="L61" i="1"/>
  <c r="K61" i="1"/>
  <c r="J61" i="1"/>
  <c r="I61" i="1"/>
  <c r="E61" i="1"/>
  <c r="E60" i="1"/>
  <c r="K59" i="1"/>
  <c r="E59" i="1"/>
  <c r="E58" i="1"/>
  <c r="L57" i="1"/>
  <c r="K57" i="1"/>
  <c r="J57" i="1"/>
  <c r="I57" i="1"/>
  <c r="E57" i="1"/>
  <c r="E56" i="1"/>
  <c r="F50" i="1"/>
  <c r="E50" i="1"/>
  <c r="D50" i="1"/>
  <c r="C50" i="1"/>
  <c r="E49" i="1"/>
  <c r="E48" i="1"/>
  <c r="E47" i="1"/>
  <c r="E46" i="1"/>
  <c r="E45" i="1"/>
  <c r="E44" i="1"/>
  <c r="E43" i="1"/>
  <c r="L42" i="1"/>
  <c r="K42" i="1"/>
  <c r="J42" i="1"/>
  <c r="I42" i="1"/>
  <c r="E42" i="1"/>
  <c r="K41" i="1"/>
  <c r="E41" i="1"/>
  <c r="K40" i="1"/>
  <c r="F40" i="1"/>
  <c r="E40" i="1"/>
  <c r="D40" i="1"/>
  <c r="C40" i="1"/>
  <c r="K39" i="1"/>
  <c r="E39" i="1"/>
  <c r="K38" i="1"/>
  <c r="E38" i="1"/>
  <c r="K37" i="1"/>
  <c r="E37" i="1"/>
  <c r="K36" i="1"/>
  <c r="E36" i="1"/>
  <c r="K35" i="1"/>
  <c r="E35" i="1"/>
  <c r="K34" i="1"/>
  <c r="E34" i="1"/>
  <c r="K33" i="1"/>
  <c r="E33" i="1"/>
  <c r="K32" i="1"/>
  <c r="E32" i="1"/>
  <c r="K31" i="1"/>
  <c r="E31" i="1"/>
  <c r="K30" i="1"/>
  <c r="E30" i="1"/>
  <c r="K29" i="1"/>
  <c r="E29" i="1"/>
  <c r="L28" i="1"/>
  <c r="K28" i="1"/>
  <c r="J28" i="1"/>
  <c r="I28" i="1"/>
  <c r="F28" i="1"/>
  <c r="E28" i="1"/>
  <c r="D28" i="1"/>
  <c r="C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F20" i="1"/>
  <c r="E20" i="1"/>
  <c r="D20" i="1"/>
  <c r="C20" i="1"/>
  <c r="K19" i="1"/>
  <c r="E19" i="1"/>
  <c r="K18" i="1"/>
  <c r="E18" i="1"/>
  <c r="K17" i="1"/>
  <c r="E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F9" i="1"/>
  <c r="E9" i="1"/>
  <c r="D9" i="1"/>
  <c r="C9" i="1"/>
  <c r="K8" i="1"/>
  <c r="E8" i="1"/>
  <c r="K7" i="1"/>
  <c r="E7" i="1"/>
  <c r="K6" i="1"/>
  <c r="E6" i="1"/>
  <c r="K5" i="1"/>
  <c r="E5" i="1"/>
  <c r="K4" i="1"/>
  <c r="E4" i="1"/>
  <c r="K3" i="1"/>
  <c r="E3" i="1"/>
  <c r="F104" i="23"/>
  <c r="E104" i="23"/>
  <c r="D104" i="23"/>
  <c r="C104" i="23"/>
  <c r="E103" i="23"/>
  <c r="E102" i="23"/>
  <c r="E101" i="23"/>
  <c r="E100" i="23"/>
  <c r="E99" i="23"/>
  <c r="E98" i="23"/>
  <c r="E97" i="23"/>
  <c r="E96" i="23"/>
  <c r="E95" i="23"/>
  <c r="E94" i="23"/>
  <c r="E93" i="23"/>
  <c r="E92" i="23"/>
  <c r="E91" i="23"/>
  <c r="F90" i="23"/>
  <c r="E90" i="23"/>
  <c r="D90" i="23"/>
  <c r="C90" i="23"/>
  <c r="E89" i="23"/>
  <c r="E88" i="23"/>
  <c r="E87" i="23"/>
  <c r="E86" i="23"/>
  <c r="E85" i="23"/>
  <c r="E84" i="23"/>
  <c r="E83" i="23"/>
  <c r="E82" i="23"/>
  <c r="E81" i="23"/>
  <c r="E80" i="23"/>
  <c r="E79" i="23"/>
  <c r="F78" i="23"/>
  <c r="E78" i="23"/>
  <c r="D78" i="23"/>
  <c r="C78" i="23"/>
  <c r="E77" i="23"/>
  <c r="E76" i="23"/>
  <c r="E75" i="23"/>
  <c r="E74" i="23"/>
  <c r="E73" i="23"/>
  <c r="E72" i="23"/>
  <c r="F71" i="23"/>
  <c r="E71" i="23"/>
  <c r="D71" i="23"/>
  <c r="C71" i="23"/>
  <c r="L70" i="23"/>
  <c r="K70" i="23"/>
  <c r="J70" i="23"/>
  <c r="I70" i="23"/>
  <c r="E70" i="23"/>
  <c r="E69" i="23"/>
  <c r="K68" i="23"/>
  <c r="E68" i="23"/>
  <c r="E67" i="23"/>
  <c r="K66" i="23"/>
  <c r="J66" i="23"/>
  <c r="I66" i="23"/>
  <c r="E66" i="23"/>
  <c r="E65" i="23"/>
  <c r="E64" i="23"/>
  <c r="K63" i="23"/>
  <c r="E63" i="23"/>
  <c r="E62" i="23"/>
  <c r="L61" i="23"/>
  <c r="K61" i="23"/>
  <c r="J61" i="23"/>
  <c r="I61" i="23"/>
  <c r="E61" i="23"/>
  <c r="E60" i="23"/>
  <c r="K59" i="23"/>
  <c r="E59" i="23"/>
  <c r="E58" i="23"/>
  <c r="L57" i="23"/>
  <c r="K57" i="23"/>
  <c r="J57" i="23"/>
  <c r="I57" i="23"/>
  <c r="E57" i="23"/>
  <c r="E56" i="23"/>
  <c r="F50" i="23"/>
  <c r="E50" i="23"/>
  <c r="D50" i="23"/>
  <c r="C50" i="23"/>
  <c r="E49" i="23"/>
  <c r="E48" i="23"/>
  <c r="E47" i="23"/>
  <c r="E46" i="23"/>
  <c r="E45" i="23"/>
  <c r="E44" i="23"/>
  <c r="E43" i="23"/>
  <c r="L42" i="23"/>
  <c r="K42" i="23"/>
  <c r="J42" i="23"/>
  <c r="I42" i="23"/>
  <c r="E42" i="23"/>
  <c r="K41" i="23"/>
  <c r="E41" i="23"/>
  <c r="K40" i="23"/>
  <c r="F40" i="23"/>
  <c r="E40" i="23"/>
  <c r="D40" i="23"/>
  <c r="C40" i="23"/>
  <c r="K39" i="23"/>
  <c r="K38" i="23"/>
  <c r="K37" i="23"/>
  <c r="K36" i="23"/>
  <c r="K35" i="23"/>
  <c r="K34" i="23"/>
  <c r="K33" i="23"/>
  <c r="K32" i="23"/>
  <c r="K31" i="23"/>
  <c r="K30" i="23"/>
  <c r="K29" i="23"/>
  <c r="L28" i="23"/>
  <c r="K28" i="23"/>
  <c r="J28" i="23"/>
  <c r="I28" i="23"/>
  <c r="F28" i="23"/>
  <c r="E28" i="23"/>
  <c r="D28" i="23"/>
  <c r="C28" i="23"/>
  <c r="K27" i="23"/>
  <c r="E27" i="23"/>
  <c r="K26" i="23"/>
  <c r="E26" i="23"/>
  <c r="K25" i="23"/>
  <c r="E25" i="23"/>
  <c r="K24" i="23"/>
  <c r="E24" i="23"/>
  <c r="K23" i="23"/>
  <c r="E23" i="23"/>
  <c r="K22" i="23"/>
  <c r="E22" i="23"/>
  <c r="K21" i="23"/>
  <c r="E21" i="23"/>
  <c r="K20" i="23"/>
  <c r="F20" i="23"/>
  <c r="E20" i="23"/>
  <c r="D20" i="23"/>
  <c r="C20" i="23"/>
  <c r="K19" i="23"/>
  <c r="E19" i="23"/>
  <c r="K18" i="23"/>
  <c r="E18" i="23"/>
  <c r="K17" i="23"/>
  <c r="E17" i="23"/>
  <c r="K16" i="23"/>
  <c r="E16" i="23"/>
  <c r="K15" i="23"/>
  <c r="E15" i="23"/>
  <c r="K14" i="23"/>
  <c r="E14" i="23"/>
  <c r="K13" i="23"/>
  <c r="E13" i="23"/>
  <c r="K12" i="23"/>
  <c r="E12" i="23"/>
  <c r="K11" i="23"/>
  <c r="E11" i="23"/>
  <c r="K10" i="23"/>
  <c r="E10" i="23"/>
  <c r="K9" i="23"/>
  <c r="F9" i="23"/>
  <c r="E9" i="23"/>
  <c r="D9" i="23"/>
  <c r="C9" i="23"/>
  <c r="K8" i="23"/>
  <c r="E8" i="23"/>
  <c r="K7" i="23"/>
  <c r="E7" i="23"/>
  <c r="K6" i="23"/>
  <c r="E6" i="23"/>
  <c r="K5" i="23"/>
  <c r="E5" i="23"/>
  <c r="K4" i="23"/>
  <c r="E4" i="23"/>
  <c r="K3" i="23"/>
  <c r="E3" i="23"/>
  <c r="F104" i="21"/>
  <c r="E104" i="21"/>
  <c r="D104" i="21"/>
  <c r="C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F90" i="21"/>
  <c r="E90" i="21"/>
  <c r="D90" i="21"/>
  <c r="C90" i="21"/>
  <c r="E89" i="21"/>
  <c r="E88" i="21"/>
  <c r="E87" i="21"/>
  <c r="E86" i="21"/>
  <c r="E85" i="21"/>
  <c r="E84" i="21"/>
  <c r="E83" i="21"/>
  <c r="E82" i="21"/>
  <c r="E81" i="21"/>
  <c r="E80" i="21"/>
  <c r="E79" i="21"/>
  <c r="F78" i="21"/>
  <c r="E78" i="21"/>
  <c r="D78" i="21"/>
  <c r="C78" i="21"/>
  <c r="E77" i="21"/>
  <c r="E76" i="21"/>
  <c r="E75" i="21"/>
  <c r="E74" i="21"/>
  <c r="E73" i="21"/>
  <c r="E72" i="21"/>
  <c r="F71" i="21"/>
  <c r="E71" i="21"/>
  <c r="D71" i="21"/>
  <c r="C71" i="21"/>
  <c r="L70" i="21"/>
  <c r="K70" i="21"/>
  <c r="J70" i="21"/>
  <c r="I70" i="21"/>
  <c r="E70" i="21"/>
  <c r="E69" i="21"/>
  <c r="K68" i="21"/>
  <c r="E68" i="21"/>
  <c r="E67" i="21"/>
  <c r="K66" i="21"/>
  <c r="J66" i="21"/>
  <c r="I66" i="21"/>
  <c r="E66" i="21"/>
  <c r="E65" i="21"/>
  <c r="E64" i="21"/>
  <c r="K63" i="21"/>
  <c r="E63" i="21"/>
  <c r="E62" i="21"/>
  <c r="L61" i="21"/>
  <c r="K61" i="21"/>
  <c r="J61" i="21"/>
  <c r="I61" i="21"/>
  <c r="E61" i="21"/>
  <c r="E60" i="21"/>
  <c r="K59" i="21"/>
  <c r="E59" i="21"/>
  <c r="E58" i="21"/>
  <c r="L57" i="21"/>
  <c r="K57" i="21"/>
  <c r="J57" i="21"/>
  <c r="I57" i="21"/>
  <c r="E57" i="21"/>
  <c r="E56" i="21"/>
  <c r="F50" i="21"/>
  <c r="E50" i="21"/>
  <c r="D50" i="21"/>
  <c r="C50" i="21"/>
  <c r="E49" i="21"/>
  <c r="E48" i="21"/>
  <c r="E47" i="21"/>
  <c r="E46" i="21"/>
  <c r="E45" i="21"/>
  <c r="E44" i="21"/>
  <c r="E43" i="21"/>
  <c r="L42" i="21"/>
  <c r="K42" i="21"/>
  <c r="J42" i="21"/>
  <c r="I42" i="21"/>
  <c r="E42" i="21"/>
  <c r="K41" i="21"/>
  <c r="E41" i="21"/>
  <c r="K40" i="21"/>
  <c r="F40" i="21"/>
  <c r="E40" i="21"/>
  <c r="D40" i="21"/>
  <c r="C40" i="21"/>
  <c r="K39" i="21"/>
  <c r="E39" i="21"/>
  <c r="K38" i="21"/>
  <c r="E38" i="21"/>
  <c r="K37" i="21"/>
  <c r="E37" i="21"/>
  <c r="K36" i="21"/>
  <c r="E36" i="21"/>
  <c r="K35" i="21"/>
  <c r="E35" i="21"/>
  <c r="K34" i="21"/>
  <c r="E34" i="21"/>
  <c r="K33" i="21"/>
  <c r="E33" i="21"/>
  <c r="K32" i="21"/>
  <c r="E32" i="21"/>
  <c r="K31" i="21"/>
  <c r="E31" i="21"/>
  <c r="K30" i="21"/>
  <c r="E30" i="21"/>
  <c r="K29" i="21"/>
  <c r="E29" i="21"/>
  <c r="L28" i="21"/>
  <c r="K28" i="21"/>
  <c r="J28" i="21"/>
  <c r="I28" i="21"/>
  <c r="F28" i="21"/>
  <c r="E28" i="21"/>
  <c r="D28" i="21"/>
  <c r="C28" i="21"/>
  <c r="K27" i="21"/>
  <c r="E27" i="21"/>
  <c r="K26" i="21"/>
  <c r="E26" i="21"/>
  <c r="K25" i="21"/>
  <c r="E25" i="21"/>
  <c r="K24" i="21"/>
  <c r="E24" i="21"/>
  <c r="K23" i="21"/>
  <c r="E23" i="21"/>
  <c r="K22" i="21"/>
  <c r="E22" i="21"/>
  <c r="K21" i="21"/>
  <c r="E21" i="21"/>
  <c r="K20" i="21"/>
  <c r="F20" i="21"/>
  <c r="E20" i="21"/>
  <c r="D20" i="21"/>
  <c r="C20" i="21"/>
  <c r="K19" i="21"/>
  <c r="E19" i="21"/>
  <c r="K18" i="21"/>
  <c r="E18" i="21"/>
  <c r="K17" i="21"/>
  <c r="E17" i="21"/>
  <c r="K16" i="21"/>
  <c r="E16" i="21"/>
  <c r="K15" i="21"/>
  <c r="E15" i="21"/>
  <c r="K14" i="21"/>
  <c r="E14" i="21"/>
  <c r="K13" i="21"/>
  <c r="E13" i="21"/>
  <c r="K12" i="21"/>
  <c r="E12" i="21"/>
  <c r="K11" i="21"/>
  <c r="E11" i="21"/>
  <c r="K10" i="21"/>
  <c r="E10" i="21"/>
  <c r="K9" i="21"/>
  <c r="F9" i="21"/>
  <c r="E9" i="21"/>
  <c r="D9" i="21"/>
  <c r="C9" i="21"/>
  <c r="K8" i="21"/>
  <c r="E8" i="21"/>
  <c r="K7" i="21"/>
  <c r="E7" i="21"/>
  <c r="K6" i="21"/>
  <c r="E6" i="21"/>
  <c r="K5" i="21"/>
  <c r="E5" i="21"/>
  <c r="K4" i="21"/>
  <c r="E4" i="21"/>
  <c r="K3" i="21"/>
  <c r="E3" i="21"/>
  <c r="F104" i="19"/>
  <c r="E104" i="19"/>
  <c r="D104" i="19"/>
  <c r="C104" i="19"/>
  <c r="E103" i="19"/>
  <c r="E102" i="19"/>
  <c r="E101" i="19"/>
  <c r="E100" i="19"/>
  <c r="E99" i="19"/>
  <c r="E98" i="19"/>
  <c r="E97" i="19"/>
  <c r="E96" i="19"/>
  <c r="E95" i="19"/>
  <c r="E94" i="19"/>
  <c r="E93" i="19"/>
  <c r="E92" i="19"/>
  <c r="E91" i="19"/>
  <c r="F90" i="19"/>
  <c r="E90" i="19"/>
  <c r="D90" i="19"/>
  <c r="C90" i="19"/>
  <c r="E89" i="19"/>
  <c r="E88" i="19"/>
  <c r="E87" i="19"/>
  <c r="E86" i="19"/>
  <c r="E85" i="19"/>
  <c r="E84" i="19"/>
  <c r="E83" i="19"/>
  <c r="E82" i="19"/>
  <c r="E81" i="19"/>
  <c r="E80" i="19"/>
  <c r="E79" i="19"/>
  <c r="F78" i="19"/>
  <c r="E78" i="19"/>
  <c r="D78" i="19"/>
  <c r="C78" i="19"/>
  <c r="E77" i="19"/>
  <c r="E76" i="19"/>
  <c r="E75" i="19"/>
  <c r="E74" i="19"/>
  <c r="E73" i="19"/>
  <c r="E72" i="19"/>
  <c r="F71" i="19"/>
  <c r="E71" i="19"/>
  <c r="D71" i="19"/>
  <c r="C71" i="19"/>
  <c r="L70" i="19"/>
  <c r="K70" i="19"/>
  <c r="J70" i="19"/>
  <c r="I70" i="19"/>
  <c r="E70" i="19"/>
  <c r="E69" i="19"/>
  <c r="K68" i="19"/>
  <c r="E68" i="19"/>
  <c r="E67" i="19"/>
  <c r="K66" i="19"/>
  <c r="J66" i="19"/>
  <c r="I66" i="19"/>
  <c r="E66" i="19"/>
  <c r="E65" i="19"/>
  <c r="E64" i="19"/>
  <c r="K63" i="19"/>
  <c r="E63" i="19"/>
  <c r="E62" i="19"/>
  <c r="L61" i="19"/>
  <c r="K61" i="19"/>
  <c r="J61" i="19"/>
  <c r="I61" i="19"/>
  <c r="E61" i="19"/>
  <c r="E60" i="19"/>
  <c r="K59" i="19"/>
  <c r="E59" i="19"/>
  <c r="E58" i="19"/>
  <c r="L57" i="19"/>
  <c r="K57" i="19"/>
  <c r="J57" i="19"/>
  <c r="I57" i="19"/>
  <c r="E57" i="19"/>
  <c r="E56" i="19"/>
  <c r="F50" i="19"/>
  <c r="E50" i="19"/>
  <c r="D50" i="19"/>
  <c r="C50" i="19"/>
  <c r="E49" i="19"/>
  <c r="E48" i="19"/>
  <c r="E47" i="19"/>
  <c r="E46" i="19"/>
  <c r="E45" i="19"/>
  <c r="E44" i="19"/>
  <c r="E43" i="19"/>
  <c r="L42" i="19"/>
  <c r="K42" i="19"/>
  <c r="J42" i="19"/>
  <c r="I42" i="19"/>
  <c r="E42" i="19"/>
  <c r="K41" i="19"/>
  <c r="E41" i="19"/>
  <c r="K40" i="19"/>
  <c r="F40" i="19"/>
  <c r="E40" i="19"/>
  <c r="D40" i="19"/>
  <c r="C40" i="19"/>
  <c r="K39" i="19"/>
  <c r="E39" i="19"/>
  <c r="K38" i="19"/>
  <c r="E38" i="19"/>
  <c r="K37" i="19"/>
  <c r="E37" i="19"/>
  <c r="K36" i="19"/>
  <c r="E36" i="19"/>
  <c r="K35" i="19"/>
  <c r="E35" i="19"/>
  <c r="K34" i="19"/>
  <c r="E34" i="19"/>
  <c r="K33" i="19"/>
  <c r="E33" i="19"/>
  <c r="K32" i="19"/>
  <c r="E32" i="19"/>
  <c r="K31" i="19"/>
  <c r="E31" i="19"/>
  <c r="K30" i="19"/>
  <c r="E30" i="19"/>
  <c r="K29" i="19"/>
  <c r="E29" i="19"/>
  <c r="L28" i="19"/>
  <c r="K28" i="19"/>
  <c r="J28" i="19"/>
  <c r="I28" i="19"/>
  <c r="F28" i="19"/>
  <c r="E28" i="19"/>
  <c r="D28" i="19"/>
  <c r="C28" i="19"/>
  <c r="K27" i="19"/>
  <c r="E27" i="19"/>
  <c r="K26" i="19"/>
  <c r="E26" i="19"/>
  <c r="K25" i="19"/>
  <c r="E25" i="19"/>
  <c r="K24" i="19"/>
  <c r="E24" i="19"/>
  <c r="K23" i="19"/>
  <c r="E23" i="19"/>
  <c r="K22" i="19"/>
  <c r="E22" i="19"/>
  <c r="K21" i="19"/>
  <c r="E21" i="19"/>
  <c r="K20" i="19"/>
  <c r="F20" i="19"/>
  <c r="E20" i="19"/>
  <c r="D20" i="19"/>
  <c r="C20" i="19"/>
  <c r="K19" i="19"/>
  <c r="E19" i="19"/>
  <c r="K18" i="19"/>
  <c r="E18" i="19"/>
  <c r="K17" i="19"/>
  <c r="E17" i="19"/>
  <c r="K16" i="19"/>
  <c r="E16" i="19"/>
  <c r="K15" i="19"/>
  <c r="E15" i="19"/>
  <c r="K14" i="19"/>
  <c r="E14" i="19"/>
  <c r="K13" i="19"/>
  <c r="E13" i="19"/>
  <c r="K12" i="19"/>
  <c r="E12" i="19"/>
  <c r="K11" i="19"/>
  <c r="E11" i="19"/>
  <c r="K10" i="19"/>
  <c r="E10" i="19"/>
  <c r="K9" i="19"/>
  <c r="F9" i="19"/>
  <c r="E9" i="19"/>
  <c r="D9" i="19"/>
  <c r="C9" i="19"/>
  <c r="K8" i="19"/>
  <c r="E8" i="19"/>
  <c r="K7" i="19"/>
  <c r="E7" i="19"/>
  <c r="K6" i="19"/>
  <c r="E6" i="19"/>
  <c r="K5" i="19"/>
  <c r="E5" i="19"/>
  <c r="K4" i="19"/>
  <c r="E4" i="19"/>
  <c r="K3" i="19"/>
  <c r="E3" i="19"/>
  <c r="F104" i="18"/>
  <c r="E104" i="18"/>
  <c r="D104" i="18"/>
  <c r="C104" i="18"/>
  <c r="E103" i="18"/>
  <c r="E102" i="18"/>
  <c r="E101" i="18"/>
  <c r="E100" i="18"/>
  <c r="E99" i="18"/>
  <c r="E98" i="18"/>
  <c r="E97" i="18"/>
  <c r="E96" i="18"/>
  <c r="E95" i="18"/>
  <c r="E94" i="18"/>
  <c r="E93" i="18"/>
  <c r="E92" i="18"/>
  <c r="E91" i="18"/>
  <c r="F90" i="18"/>
  <c r="E90" i="18"/>
  <c r="D90" i="18"/>
  <c r="C90" i="18"/>
  <c r="E89" i="18"/>
  <c r="E88" i="18"/>
  <c r="E87" i="18"/>
  <c r="E86" i="18"/>
  <c r="E85" i="18"/>
  <c r="E84" i="18"/>
  <c r="E83" i="18"/>
  <c r="E82" i="18"/>
  <c r="E81" i="18"/>
  <c r="E80" i="18"/>
  <c r="E79" i="18"/>
  <c r="F78" i="18"/>
  <c r="E78" i="18"/>
  <c r="D78" i="18"/>
  <c r="C78" i="18"/>
  <c r="E77" i="18"/>
  <c r="E76" i="18"/>
  <c r="E75" i="18"/>
  <c r="E74" i="18"/>
  <c r="E73" i="18"/>
  <c r="E72" i="18"/>
  <c r="F71" i="18"/>
  <c r="E71" i="18"/>
  <c r="D71" i="18"/>
  <c r="C71" i="18"/>
  <c r="K70" i="18"/>
  <c r="J70" i="18"/>
  <c r="I70" i="18"/>
  <c r="E70" i="18"/>
  <c r="E69" i="18"/>
  <c r="E68" i="18"/>
  <c r="E67" i="18"/>
  <c r="K66" i="18"/>
  <c r="J66" i="18"/>
  <c r="I66" i="18"/>
  <c r="E66" i="18"/>
  <c r="E65" i="18"/>
  <c r="E64" i="18"/>
  <c r="E63" i="18"/>
  <c r="E62" i="18"/>
  <c r="L61" i="18"/>
  <c r="K61" i="18"/>
  <c r="J61" i="18"/>
  <c r="I61" i="18"/>
  <c r="E61" i="18"/>
  <c r="E60" i="18"/>
  <c r="E59" i="18"/>
  <c r="E58" i="18"/>
  <c r="L57" i="18"/>
  <c r="K57" i="18"/>
  <c r="J57" i="18"/>
  <c r="I57" i="18"/>
  <c r="E57" i="18"/>
  <c r="E56" i="18"/>
  <c r="F50" i="18"/>
  <c r="E50" i="18"/>
  <c r="D50" i="18"/>
  <c r="C50" i="18"/>
  <c r="E49" i="18"/>
  <c r="E48" i="18"/>
  <c r="E47" i="18"/>
  <c r="E46" i="18"/>
  <c r="E45" i="18"/>
  <c r="E44" i="18"/>
  <c r="E43" i="18"/>
  <c r="L42" i="18"/>
  <c r="K42" i="18"/>
  <c r="J42" i="18"/>
  <c r="I42" i="18"/>
  <c r="E42" i="18"/>
  <c r="K41" i="18"/>
  <c r="E41" i="18"/>
  <c r="K40" i="18"/>
  <c r="F40" i="18"/>
  <c r="E40" i="18"/>
  <c r="D40" i="18"/>
  <c r="C40" i="18"/>
  <c r="K39" i="18"/>
  <c r="E39" i="18"/>
  <c r="K38" i="18"/>
  <c r="E38" i="18"/>
  <c r="K37" i="18"/>
  <c r="E37" i="18"/>
  <c r="K36" i="18"/>
  <c r="E36" i="18"/>
  <c r="K35" i="18"/>
  <c r="E35" i="18"/>
  <c r="K34" i="18"/>
  <c r="E34" i="18"/>
  <c r="K33" i="18"/>
  <c r="E33" i="18"/>
  <c r="K32" i="18"/>
  <c r="E32" i="18"/>
  <c r="K31" i="18"/>
  <c r="E31" i="18"/>
  <c r="K30" i="18"/>
  <c r="E30" i="18"/>
  <c r="K29" i="18"/>
  <c r="E29" i="18"/>
  <c r="L28" i="18"/>
  <c r="K28" i="18"/>
  <c r="J28" i="18"/>
  <c r="I28" i="18"/>
  <c r="F28" i="18"/>
  <c r="E28" i="18"/>
  <c r="D28" i="18"/>
  <c r="C28" i="18"/>
  <c r="K27" i="18"/>
  <c r="E27" i="18"/>
  <c r="K26" i="18"/>
  <c r="E26" i="18"/>
  <c r="K25" i="18"/>
  <c r="E25" i="18"/>
  <c r="K24" i="18"/>
  <c r="E24" i="18"/>
  <c r="K23" i="18"/>
  <c r="E23" i="18"/>
  <c r="K22" i="18"/>
  <c r="E22" i="18"/>
  <c r="K21" i="18"/>
  <c r="E21" i="18"/>
  <c r="K20" i="18"/>
  <c r="F20" i="18"/>
  <c r="E20" i="18"/>
  <c r="D20" i="18"/>
  <c r="C20" i="18"/>
  <c r="K19" i="18"/>
  <c r="E19" i="18"/>
  <c r="K18" i="18"/>
  <c r="E18" i="18"/>
  <c r="K17" i="18"/>
  <c r="E17" i="18"/>
  <c r="K16" i="18"/>
  <c r="E16" i="18"/>
  <c r="K15" i="18"/>
  <c r="E15" i="18"/>
  <c r="K14" i="18"/>
  <c r="E14" i="18"/>
  <c r="K13" i="18"/>
  <c r="E13" i="18"/>
  <c r="K12" i="18"/>
  <c r="E12" i="18"/>
  <c r="K11" i="18"/>
  <c r="E11" i="18"/>
  <c r="K10" i="18"/>
  <c r="E10" i="18"/>
  <c r="K9" i="18"/>
  <c r="F9" i="18"/>
  <c r="E9" i="18"/>
  <c r="D9" i="18"/>
  <c r="C9" i="18"/>
  <c r="K8" i="18"/>
  <c r="E8" i="18"/>
  <c r="K7" i="18"/>
  <c r="E7" i="18"/>
  <c r="K6" i="18"/>
  <c r="E6" i="18"/>
  <c r="K5" i="18"/>
  <c r="E5" i="18"/>
  <c r="K4" i="18"/>
  <c r="E4" i="18"/>
  <c r="K3" i="18"/>
  <c r="E3" i="18"/>
  <c r="F104" i="3"/>
  <c r="E104" i="3"/>
  <c r="D104" i="3"/>
  <c r="C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F90" i="3"/>
  <c r="E90" i="3"/>
  <c r="D90" i="3"/>
  <c r="C90" i="3"/>
  <c r="E89" i="3"/>
  <c r="E88" i="3"/>
  <c r="E87" i="3"/>
  <c r="E86" i="3"/>
  <c r="E85" i="3"/>
  <c r="E84" i="3"/>
  <c r="E83" i="3"/>
  <c r="E82" i="3"/>
  <c r="E81" i="3"/>
  <c r="E80" i="3"/>
  <c r="E79" i="3"/>
  <c r="F78" i="3"/>
  <c r="E78" i="3"/>
  <c r="D78" i="3"/>
  <c r="C78" i="3"/>
  <c r="E77" i="3"/>
  <c r="E76" i="3"/>
  <c r="E75" i="3"/>
  <c r="E74" i="3"/>
  <c r="E73" i="3"/>
  <c r="E72" i="3"/>
  <c r="F71" i="3"/>
  <c r="E71" i="3"/>
  <c r="D71" i="3"/>
  <c r="C71" i="3"/>
  <c r="L70" i="3"/>
  <c r="K70" i="3"/>
  <c r="J70" i="3"/>
  <c r="I70" i="3"/>
  <c r="E70" i="3"/>
  <c r="E69" i="3"/>
  <c r="K68" i="3"/>
  <c r="E68" i="3"/>
  <c r="E67" i="3"/>
  <c r="K66" i="3"/>
  <c r="J66" i="3"/>
  <c r="I66" i="3"/>
  <c r="E66" i="3"/>
  <c r="E65" i="3"/>
  <c r="E64" i="3"/>
  <c r="K63" i="3"/>
  <c r="E63" i="3"/>
  <c r="E62" i="3"/>
  <c r="L61" i="3"/>
  <c r="K61" i="3"/>
  <c r="J61" i="3"/>
  <c r="I61" i="3"/>
  <c r="E61" i="3"/>
  <c r="E60" i="3"/>
  <c r="K59" i="3"/>
  <c r="E59" i="3"/>
  <c r="E58" i="3"/>
  <c r="L57" i="3"/>
  <c r="K57" i="3"/>
  <c r="J57" i="3"/>
  <c r="I57" i="3"/>
  <c r="E57" i="3"/>
  <c r="E56" i="3"/>
  <c r="F50" i="3"/>
  <c r="E50" i="3"/>
  <c r="D50" i="3"/>
  <c r="C50" i="3"/>
  <c r="E49" i="3"/>
  <c r="E48" i="3"/>
  <c r="E47" i="3"/>
  <c r="E46" i="3"/>
  <c r="E45" i="3"/>
  <c r="E44" i="3"/>
  <c r="E43" i="3"/>
  <c r="L42" i="3"/>
  <c r="K42" i="3"/>
  <c r="J42" i="3"/>
  <c r="I42" i="3"/>
  <c r="E42" i="3"/>
  <c r="K41" i="3"/>
  <c r="E41" i="3"/>
  <c r="K40" i="3"/>
  <c r="F40" i="3"/>
  <c r="E40" i="3"/>
  <c r="D40" i="3"/>
  <c r="C40" i="3"/>
  <c r="K39" i="3"/>
  <c r="E39" i="3"/>
  <c r="K38" i="3"/>
  <c r="E38" i="3"/>
  <c r="K37" i="3"/>
  <c r="E37" i="3"/>
  <c r="K36" i="3"/>
  <c r="E36" i="3"/>
  <c r="K35" i="3"/>
  <c r="E35" i="3"/>
  <c r="K34" i="3"/>
  <c r="E34" i="3"/>
  <c r="K33" i="3"/>
  <c r="E33" i="3"/>
  <c r="K32" i="3"/>
  <c r="E32" i="3"/>
  <c r="K31" i="3"/>
  <c r="E31" i="3"/>
  <c r="K30" i="3"/>
  <c r="E30" i="3"/>
  <c r="K29" i="3"/>
  <c r="E29" i="3"/>
  <c r="L28" i="3"/>
  <c r="K28" i="3"/>
  <c r="J28" i="3"/>
  <c r="I28" i="3"/>
  <c r="F28" i="3"/>
  <c r="E28" i="3"/>
  <c r="D28" i="3"/>
  <c r="C28" i="3"/>
  <c r="K27" i="3"/>
  <c r="E27" i="3"/>
  <c r="K26" i="3"/>
  <c r="E26" i="3"/>
  <c r="K25" i="3"/>
  <c r="E25" i="3"/>
  <c r="K24" i="3"/>
  <c r="E24" i="3"/>
  <c r="K23" i="3"/>
  <c r="E23" i="3"/>
  <c r="K22" i="3"/>
  <c r="E22" i="3"/>
  <c r="K21" i="3"/>
  <c r="E21" i="3"/>
  <c r="K20" i="3"/>
  <c r="F20" i="3"/>
  <c r="E20" i="3"/>
  <c r="D20" i="3"/>
  <c r="C20" i="3"/>
  <c r="K19" i="3"/>
  <c r="E19" i="3"/>
  <c r="K18" i="3"/>
  <c r="E18" i="3"/>
  <c r="K17" i="3"/>
  <c r="E17" i="3"/>
  <c r="K16" i="3"/>
  <c r="E16" i="3"/>
  <c r="K15" i="3"/>
  <c r="E15" i="3"/>
  <c r="K14" i="3"/>
  <c r="E14" i="3"/>
  <c r="K13" i="3"/>
  <c r="E13" i="3"/>
  <c r="K12" i="3"/>
  <c r="E12" i="3"/>
  <c r="K11" i="3"/>
  <c r="E11" i="3"/>
  <c r="K10" i="3"/>
  <c r="E10" i="3"/>
  <c r="K9" i="3"/>
  <c r="F9" i="3"/>
  <c r="E9" i="3"/>
  <c r="D9" i="3"/>
  <c r="C9" i="3"/>
  <c r="K8" i="3"/>
  <c r="E8" i="3"/>
  <c r="K7" i="3"/>
  <c r="E7" i="3"/>
  <c r="K6" i="3"/>
  <c r="E6" i="3"/>
  <c r="K5" i="3"/>
  <c r="E5" i="3"/>
  <c r="K4" i="3"/>
  <c r="E4" i="3"/>
  <c r="K3" i="3"/>
  <c r="E3" i="3"/>
  <c r="F104" i="2"/>
  <c r="E104" i="2"/>
  <c r="D104" i="2"/>
  <c r="C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F90" i="2"/>
  <c r="E90" i="2"/>
  <c r="D90" i="2"/>
  <c r="C90" i="2"/>
  <c r="E89" i="2"/>
  <c r="E88" i="2"/>
  <c r="E87" i="2"/>
  <c r="E86" i="2"/>
  <c r="E85" i="2"/>
  <c r="E84" i="2"/>
  <c r="E83" i="2"/>
  <c r="E82" i="2"/>
  <c r="E81" i="2"/>
  <c r="E80" i="2"/>
  <c r="E79" i="2"/>
  <c r="F78" i="2"/>
  <c r="E78" i="2"/>
  <c r="D78" i="2"/>
  <c r="C78" i="2"/>
  <c r="E77" i="2"/>
  <c r="E76" i="2"/>
  <c r="E75" i="2"/>
  <c r="E74" i="2"/>
  <c r="E73" i="2"/>
  <c r="E72" i="2"/>
  <c r="F71" i="2"/>
  <c r="E71" i="2"/>
  <c r="D71" i="2"/>
  <c r="C71" i="2"/>
  <c r="L70" i="2"/>
  <c r="K70" i="2"/>
  <c r="J70" i="2"/>
  <c r="I70" i="2"/>
  <c r="E70" i="2"/>
  <c r="E69" i="2"/>
  <c r="K68" i="2"/>
  <c r="E68" i="2"/>
  <c r="E67" i="2"/>
  <c r="K66" i="2"/>
  <c r="J66" i="2"/>
  <c r="I66" i="2"/>
  <c r="E66" i="2"/>
  <c r="E65" i="2"/>
  <c r="E64" i="2"/>
  <c r="K63" i="2"/>
  <c r="E63" i="2"/>
  <c r="E62" i="2"/>
  <c r="L61" i="2"/>
  <c r="K61" i="2"/>
  <c r="J61" i="2"/>
  <c r="I61" i="2"/>
  <c r="E61" i="2"/>
  <c r="E60" i="2"/>
  <c r="K59" i="2"/>
  <c r="E59" i="2"/>
  <c r="E58" i="2"/>
  <c r="L57" i="2"/>
  <c r="K57" i="2"/>
  <c r="J57" i="2"/>
  <c r="I57" i="2"/>
  <c r="E57" i="2"/>
  <c r="E56" i="2"/>
  <c r="F50" i="2"/>
  <c r="E50" i="2"/>
  <c r="D50" i="2"/>
  <c r="C50" i="2"/>
  <c r="E49" i="2"/>
  <c r="E48" i="2"/>
  <c r="E47" i="2"/>
  <c r="E46" i="2"/>
  <c r="E45" i="2"/>
  <c r="E44" i="2"/>
  <c r="E43" i="2"/>
  <c r="L42" i="2"/>
  <c r="K42" i="2"/>
  <c r="J42" i="2"/>
  <c r="I42" i="2"/>
  <c r="E42" i="2"/>
  <c r="K41" i="2"/>
  <c r="E41" i="2"/>
  <c r="K40" i="2"/>
  <c r="F40" i="2"/>
  <c r="E40" i="2"/>
  <c r="D40" i="2"/>
  <c r="C40" i="2"/>
  <c r="K39" i="2"/>
  <c r="E39" i="2"/>
  <c r="K38" i="2"/>
  <c r="E38" i="2"/>
  <c r="K37" i="2"/>
  <c r="E37" i="2"/>
  <c r="K36" i="2"/>
  <c r="E36" i="2"/>
  <c r="K35" i="2"/>
  <c r="E35" i="2"/>
  <c r="K34" i="2"/>
  <c r="E34" i="2"/>
  <c r="K33" i="2"/>
  <c r="E33" i="2"/>
  <c r="K32" i="2"/>
  <c r="E32" i="2"/>
  <c r="K31" i="2"/>
  <c r="E31" i="2"/>
  <c r="K30" i="2"/>
  <c r="E30" i="2"/>
  <c r="K29" i="2"/>
  <c r="E29" i="2"/>
  <c r="L28" i="2"/>
  <c r="K28" i="2"/>
  <c r="J28" i="2"/>
  <c r="I28" i="2"/>
  <c r="F28" i="2"/>
  <c r="E28" i="2"/>
  <c r="D28" i="2"/>
  <c r="C28" i="2"/>
  <c r="K27" i="2"/>
  <c r="E27" i="2"/>
  <c r="K26" i="2"/>
  <c r="E26" i="2"/>
  <c r="K25" i="2"/>
  <c r="E25" i="2"/>
  <c r="K24" i="2"/>
  <c r="E24" i="2"/>
  <c r="K23" i="2"/>
  <c r="E23" i="2"/>
  <c r="K22" i="2"/>
  <c r="E22" i="2"/>
  <c r="K21" i="2"/>
  <c r="E21" i="2"/>
  <c r="K20" i="2"/>
  <c r="F20" i="2"/>
  <c r="E20" i="2"/>
  <c r="D20" i="2"/>
  <c r="C20" i="2"/>
  <c r="K19" i="2"/>
  <c r="E19" i="2"/>
  <c r="K18" i="2"/>
  <c r="E18" i="2"/>
  <c r="K17" i="2"/>
  <c r="E17" i="2"/>
  <c r="K16" i="2"/>
  <c r="E16" i="2"/>
  <c r="K15" i="2"/>
  <c r="E15" i="2"/>
  <c r="K14" i="2"/>
  <c r="E14" i="2"/>
  <c r="K13" i="2"/>
  <c r="E13" i="2"/>
  <c r="K12" i="2"/>
  <c r="E12" i="2"/>
  <c r="K11" i="2"/>
  <c r="E11" i="2"/>
  <c r="K10" i="2"/>
  <c r="E10" i="2"/>
  <c r="K9" i="2"/>
  <c r="F9" i="2"/>
  <c r="E9" i="2"/>
  <c r="D9" i="2"/>
  <c r="C9" i="2"/>
  <c r="K8" i="2"/>
  <c r="E8" i="2"/>
  <c r="K7" i="2"/>
  <c r="E7" i="2"/>
  <c r="K6" i="2"/>
  <c r="E6" i="2"/>
  <c r="K5" i="2"/>
  <c r="E5" i="2"/>
  <c r="K4" i="2"/>
  <c r="E4" i="2"/>
  <c r="K3" i="2"/>
  <c r="E3" i="2"/>
</calcChain>
</file>

<file path=xl/sharedStrings.xml><?xml version="1.0" encoding="utf-8"?>
<sst xmlns="http://schemas.openxmlformats.org/spreadsheetml/2006/main" count="1981" uniqueCount="276">
  <si>
    <t>番号</t>
  </si>
  <si>
    <t>西通り</t>
  </si>
  <si>
    <t>自治会名</t>
  </si>
  <si>
    <t>計</t>
  </si>
  <si>
    <t>新道</t>
    <rPh sb="0" eb="2">
      <t>シンドウ</t>
    </rPh>
    <phoneticPr fontId="1"/>
  </si>
  <si>
    <t>下半済</t>
  </si>
  <si>
    <t>人　　　　口</t>
  </si>
  <si>
    <t>東富田</t>
  </si>
  <si>
    <t>小川端</t>
  </si>
  <si>
    <t>平ノ都</t>
    <rPh sb="0" eb="1">
      <t>ヒラ</t>
    </rPh>
    <rPh sb="2" eb="3">
      <t>ミヤコ</t>
    </rPh>
    <phoneticPr fontId="1"/>
  </si>
  <si>
    <t>女</t>
  </si>
  <si>
    <t>世帯数</t>
  </si>
  <si>
    <t>公文名</t>
  </si>
  <si>
    <t>青葉台二丁目</t>
  </si>
  <si>
    <t>057</t>
  </si>
  <si>
    <t>306</t>
  </si>
  <si>
    <t>神尾</t>
  </si>
  <si>
    <t>男</t>
  </si>
  <si>
    <t>五丁目上</t>
  </si>
  <si>
    <t>503</t>
  </si>
  <si>
    <t>302</t>
  </si>
  <si>
    <t>454</t>
  </si>
  <si>
    <t>上倉沢</t>
  </si>
  <si>
    <t>河東中</t>
    <rPh sb="0" eb="1">
      <t>カワ</t>
    </rPh>
    <rPh sb="1" eb="2">
      <t>ヒガシ</t>
    </rPh>
    <rPh sb="2" eb="3">
      <t>ナカ</t>
    </rPh>
    <phoneticPr fontId="1"/>
  </si>
  <si>
    <t>沢田</t>
  </si>
  <si>
    <t>城山下</t>
    <rPh sb="0" eb="1">
      <t>シロ</t>
    </rPh>
    <rPh sb="1" eb="2">
      <t>ヤマ</t>
    </rPh>
    <rPh sb="2" eb="3">
      <t>シタ</t>
    </rPh>
    <phoneticPr fontId="1"/>
  </si>
  <si>
    <t>青葉台一丁目</t>
  </si>
  <si>
    <t>五丁目下</t>
  </si>
  <si>
    <t>打上</t>
  </si>
  <si>
    <t>本町</t>
    <rPh sb="0" eb="2">
      <t>ホンマチ</t>
    </rPh>
    <phoneticPr fontId="1"/>
  </si>
  <si>
    <t>157</t>
  </si>
  <si>
    <t>島川</t>
  </si>
  <si>
    <t>506</t>
  </si>
  <si>
    <t>県営住宅</t>
  </si>
  <si>
    <t>田ヶ谷</t>
  </si>
  <si>
    <t>日之出町二丁目</t>
  </si>
  <si>
    <t>緑ヶ丘</t>
  </si>
  <si>
    <t>堀田</t>
  </si>
  <si>
    <t>西富田</t>
  </si>
  <si>
    <t>上本所</t>
  </si>
  <si>
    <t>新通</t>
  </si>
  <si>
    <t>052</t>
  </si>
  <si>
    <t>堀之内</t>
  </si>
  <si>
    <t>005</t>
  </si>
  <si>
    <t>島</t>
  </si>
  <si>
    <t>東平尾</t>
  </si>
  <si>
    <t>252</t>
  </si>
  <si>
    <t>下本所</t>
  </si>
  <si>
    <t>西袋</t>
  </si>
  <si>
    <t>304</t>
  </si>
  <si>
    <t>白岩段</t>
  </si>
  <si>
    <t>日吉町</t>
  </si>
  <si>
    <t>御門</t>
  </si>
  <si>
    <t>宮前</t>
  </si>
  <si>
    <t>小出</t>
  </si>
  <si>
    <t>牛渕</t>
  </si>
  <si>
    <t>森</t>
  </si>
  <si>
    <t>友田</t>
  </si>
  <si>
    <t>牧之原上</t>
  </si>
  <si>
    <t>杉森</t>
  </si>
  <si>
    <t>牧之原下</t>
  </si>
  <si>
    <t>上本所団地</t>
  </si>
  <si>
    <t>沢水加</t>
  </si>
  <si>
    <t>雇用促進第１</t>
  </si>
  <si>
    <t>布引原</t>
    <rPh sb="0" eb="1">
      <t>ヌノ</t>
    </rPh>
    <rPh sb="1" eb="2">
      <t>ヒ</t>
    </rPh>
    <rPh sb="2" eb="3">
      <t>ハラ</t>
    </rPh>
    <phoneticPr fontId="1"/>
  </si>
  <si>
    <t>下倉沢</t>
  </si>
  <si>
    <t>旧菊川町計</t>
    <rPh sb="0" eb="1">
      <t>キュウ</t>
    </rPh>
    <rPh sb="1" eb="4">
      <t>キクガワチョウ</t>
    </rPh>
    <rPh sb="4" eb="5">
      <t>ケイ</t>
    </rPh>
    <phoneticPr fontId="1"/>
  </si>
  <si>
    <t>初咲町</t>
  </si>
  <si>
    <t>宮下</t>
  </si>
  <si>
    <t>雇用促進第２</t>
  </si>
  <si>
    <t>311</t>
  </si>
  <si>
    <t>日之出町一丁目</t>
  </si>
  <si>
    <t>青葉台三丁目</t>
  </si>
  <si>
    <t>仲島一丁目</t>
  </si>
  <si>
    <t>仲島二丁目</t>
  </si>
  <si>
    <t>虹の丘</t>
  </si>
  <si>
    <t>つつじヶ丘</t>
  </si>
  <si>
    <t>白岩東</t>
    <rPh sb="0" eb="1">
      <t>シロ</t>
    </rPh>
    <rPh sb="1" eb="2">
      <t>イワ</t>
    </rPh>
    <phoneticPr fontId="1"/>
  </si>
  <si>
    <t>西方地区計</t>
    <rPh sb="0" eb="2">
      <t>ニシカタ</t>
    </rPh>
    <rPh sb="2" eb="4">
      <t>チク</t>
    </rPh>
    <rPh sb="4" eb="5">
      <t>ケイ</t>
    </rPh>
    <phoneticPr fontId="1"/>
  </si>
  <si>
    <t>三軒家</t>
  </si>
  <si>
    <t>511</t>
  </si>
  <si>
    <t>452</t>
  </si>
  <si>
    <t>長池</t>
  </si>
  <si>
    <t>政所</t>
  </si>
  <si>
    <t>和田</t>
  </si>
  <si>
    <t>月岡</t>
  </si>
  <si>
    <t>潮海寺上</t>
  </si>
  <si>
    <t>下新道</t>
    <rPh sb="0" eb="1">
      <t>シタ</t>
    </rPh>
    <rPh sb="1" eb="3">
      <t>シンドウ</t>
    </rPh>
    <phoneticPr fontId="1"/>
  </si>
  <si>
    <t>潮海寺中</t>
  </si>
  <si>
    <t>吉沢</t>
    <rPh sb="0" eb="1">
      <t>ヨシ</t>
    </rPh>
    <rPh sb="1" eb="2">
      <t>サワ</t>
    </rPh>
    <phoneticPr fontId="1"/>
  </si>
  <si>
    <t>西平尾</t>
  </si>
  <si>
    <t>259</t>
  </si>
  <si>
    <t>潮海寺下</t>
  </si>
  <si>
    <t>稲荷部</t>
  </si>
  <si>
    <t>富士見台</t>
  </si>
  <si>
    <t>高田</t>
  </si>
  <si>
    <t>403</t>
  </si>
  <si>
    <t>段平尾</t>
  </si>
  <si>
    <t>510</t>
  </si>
  <si>
    <t>奥横地</t>
  </si>
  <si>
    <t>354</t>
  </si>
  <si>
    <t>段横地</t>
  </si>
  <si>
    <t>西横地</t>
  </si>
  <si>
    <t>105</t>
  </si>
  <si>
    <t>土橋</t>
  </si>
  <si>
    <t>奈良野</t>
  </si>
  <si>
    <t>三沢</t>
  </si>
  <si>
    <t>横地雇用促進</t>
  </si>
  <si>
    <t>106</t>
  </si>
  <si>
    <t>星ヶ丘</t>
  </si>
  <si>
    <t>264</t>
  </si>
  <si>
    <t>268</t>
  </si>
  <si>
    <t>六本松</t>
    <rPh sb="0" eb="2">
      <t>ロッポン</t>
    </rPh>
    <rPh sb="2" eb="3">
      <t>マツ</t>
    </rPh>
    <phoneticPr fontId="1"/>
  </si>
  <si>
    <t>269</t>
  </si>
  <si>
    <t>柳町</t>
    <rPh sb="0" eb="1">
      <t>ヤナギ</t>
    </rPh>
    <rPh sb="1" eb="2">
      <t>マチ</t>
    </rPh>
    <phoneticPr fontId="1"/>
  </si>
  <si>
    <t>270</t>
  </si>
  <si>
    <t>奥の谷</t>
    <rPh sb="2" eb="3">
      <t>タニ</t>
    </rPh>
    <phoneticPr fontId="1"/>
  </si>
  <si>
    <t>町部地区計</t>
    <rPh sb="0" eb="1">
      <t>マチ</t>
    </rPh>
    <rPh sb="1" eb="2">
      <t>ブ</t>
    </rPh>
    <rPh sb="2" eb="4">
      <t>チク</t>
    </rPh>
    <rPh sb="4" eb="5">
      <t>ケイ</t>
    </rPh>
    <phoneticPr fontId="1"/>
  </si>
  <si>
    <t>271</t>
  </si>
  <si>
    <t>白岩下</t>
    <rPh sb="0" eb="1">
      <t>シロ</t>
    </rPh>
    <rPh sb="1" eb="2">
      <t>イワ</t>
    </rPh>
    <rPh sb="2" eb="3">
      <t>シタ</t>
    </rPh>
    <phoneticPr fontId="1"/>
  </si>
  <si>
    <t>508</t>
  </si>
  <si>
    <t>古谷</t>
    <rPh sb="0" eb="1">
      <t>フル</t>
    </rPh>
    <rPh sb="1" eb="2">
      <t>タニ</t>
    </rPh>
    <phoneticPr fontId="1"/>
  </si>
  <si>
    <t>272</t>
  </si>
  <si>
    <t>101</t>
  </si>
  <si>
    <t>404</t>
  </si>
  <si>
    <t>006</t>
  </si>
  <si>
    <t>250</t>
  </si>
  <si>
    <t>273</t>
  </si>
  <si>
    <t>102</t>
  </si>
  <si>
    <t>103</t>
  </si>
  <si>
    <t>六郷地区計</t>
    <rPh sb="0" eb="1">
      <t>ロク</t>
    </rPh>
    <rPh sb="1" eb="2">
      <t>ゴウ</t>
    </rPh>
    <rPh sb="2" eb="4">
      <t>チク</t>
    </rPh>
    <rPh sb="4" eb="5">
      <t>ケイ</t>
    </rPh>
    <phoneticPr fontId="1"/>
  </si>
  <si>
    <t>104</t>
  </si>
  <si>
    <t>加茂地区計</t>
    <rPh sb="0" eb="2">
      <t>カモ</t>
    </rPh>
    <rPh sb="2" eb="4">
      <t>チク</t>
    </rPh>
    <rPh sb="4" eb="5">
      <t>ケイ</t>
    </rPh>
    <phoneticPr fontId="1"/>
  </si>
  <si>
    <t>305</t>
  </si>
  <si>
    <t>307</t>
  </si>
  <si>
    <t>308</t>
  </si>
  <si>
    <t>154</t>
  </si>
  <si>
    <t>309</t>
  </si>
  <si>
    <t>359</t>
  </si>
  <si>
    <t>五反通</t>
    <rPh sb="0" eb="2">
      <t>ゴタン</t>
    </rPh>
    <rPh sb="2" eb="3">
      <t>ツウ</t>
    </rPh>
    <phoneticPr fontId="1"/>
  </si>
  <si>
    <t>158</t>
  </si>
  <si>
    <t>155</t>
  </si>
  <si>
    <t>156</t>
  </si>
  <si>
    <t>河城地区計</t>
    <rPh sb="0" eb="1">
      <t>カワ</t>
    </rPh>
    <rPh sb="1" eb="2">
      <t>シロ</t>
    </rPh>
    <rPh sb="2" eb="4">
      <t>チク</t>
    </rPh>
    <rPh sb="4" eb="5">
      <t>ケイ</t>
    </rPh>
    <phoneticPr fontId="1"/>
  </si>
  <si>
    <t>159</t>
  </si>
  <si>
    <t>160</t>
  </si>
  <si>
    <t>平尾</t>
    <rPh sb="0" eb="2">
      <t>ヒラオ</t>
    </rPh>
    <phoneticPr fontId="1"/>
  </si>
  <si>
    <t>内田地区計</t>
    <rPh sb="0" eb="2">
      <t>ウチダ</t>
    </rPh>
    <rPh sb="2" eb="4">
      <t>チク</t>
    </rPh>
    <rPh sb="4" eb="5">
      <t>ケイ</t>
    </rPh>
    <phoneticPr fontId="1"/>
  </si>
  <si>
    <t>旧小笠町計</t>
    <rPh sb="0" eb="1">
      <t>キュウ</t>
    </rPh>
    <rPh sb="1" eb="4">
      <t>オガサチョウ</t>
    </rPh>
    <rPh sb="4" eb="5">
      <t>ケイ</t>
    </rPh>
    <phoneticPr fontId="1"/>
  </si>
  <si>
    <t>川島</t>
    <rPh sb="0" eb="1">
      <t>カワ</t>
    </rPh>
    <rPh sb="1" eb="2">
      <t>シマ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</si>
  <si>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</si>
  <si>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</si>
  <si>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300</t>
  </si>
  <si>
    <t>堂山</t>
    <rPh sb="0" eb="1">
      <t>ドウ</t>
    </rPh>
    <rPh sb="1" eb="2">
      <t>ヤマ</t>
    </rPh>
    <phoneticPr fontId="1"/>
  </si>
  <si>
    <t>総人口</t>
    <rPh sb="0" eb="1">
      <t>ソウ</t>
    </rPh>
    <rPh sb="1" eb="3">
      <t>ジンコウ</t>
    </rPh>
    <phoneticPr fontId="1"/>
  </si>
  <si>
    <t>横地地区計</t>
    <rPh sb="0" eb="2">
      <t>ヨコチ</t>
    </rPh>
    <rPh sb="2" eb="4">
      <t>チク</t>
    </rPh>
    <rPh sb="4" eb="5">
      <t>ケイ</t>
    </rPh>
    <phoneticPr fontId="1"/>
  </si>
  <si>
    <t>上平川</t>
    <rPh sb="0" eb="1">
      <t>ウエ</t>
    </rPh>
    <rPh sb="1" eb="3">
      <t>ヒラカワ</t>
    </rPh>
    <phoneticPr fontId="1"/>
  </si>
  <si>
    <t>中嶺田</t>
    <rPh sb="0" eb="1">
      <t>ナカ</t>
    </rPh>
    <rPh sb="1" eb="3">
      <t>ミネタ</t>
    </rPh>
    <phoneticPr fontId="1"/>
  </si>
  <si>
    <t>351</t>
  </si>
  <si>
    <t>池村</t>
    <rPh sb="0" eb="2">
      <t>イケムラ</t>
    </rPh>
    <phoneticPr fontId="1"/>
  </si>
  <si>
    <t>堤</t>
    <rPh sb="0" eb="1">
      <t>ツツミ</t>
    </rPh>
    <phoneticPr fontId="1"/>
  </si>
  <si>
    <t>152</t>
  </si>
  <si>
    <t>石原</t>
    <rPh sb="0" eb="2">
      <t>イシハラ</t>
    </rPh>
    <phoneticPr fontId="1"/>
  </si>
  <si>
    <t>八幡谷</t>
    <rPh sb="0" eb="2">
      <t>ハチマン</t>
    </rPh>
    <rPh sb="2" eb="3">
      <t>タニ</t>
    </rPh>
    <phoneticPr fontId="1"/>
  </si>
  <si>
    <t>356</t>
  </si>
  <si>
    <t>東組</t>
    <rPh sb="0" eb="1">
      <t>ヒガシ</t>
    </rPh>
    <rPh sb="1" eb="2">
      <t>クミ</t>
    </rPh>
    <phoneticPr fontId="1"/>
  </si>
  <si>
    <t>360</t>
  </si>
  <si>
    <t>岳洋</t>
    <rPh sb="0" eb="1">
      <t>ガク</t>
    </rPh>
    <rPh sb="1" eb="2">
      <t>ヨウ</t>
    </rPh>
    <phoneticPr fontId="1"/>
  </si>
  <si>
    <t>363</t>
  </si>
  <si>
    <t>志茂組</t>
    <rPh sb="0" eb="1">
      <t>ココロザシ</t>
    </rPh>
    <rPh sb="1" eb="2">
      <t>シゲ</t>
    </rPh>
    <rPh sb="2" eb="3">
      <t>クミ</t>
    </rPh>
    <phoneticPr fontId="1"/>
  </si>
  <si>
    <t>東嶺田</t>
    <rPh sb="0" eb="1">
      <t>ヒガシ</t>
    </rPh>
    <rPh sb="1" eb="3">
      <t>ミネタ</t>
    </rPh>
    <phoneticPr fontId="1"/>
  </si>
  <si>
    <t>402</t>
  </si>
  <si>
    <t>西嶺田</t>
    <rPh sb="0" eb="1">
      <t>ニシ</t>
    </rPh>
    <rPh sb="1" eb="3">
      <t>ミネタ</t>
    </rPh>
    <phoneticPr fontId="1"/>
  </si>
  <si>
    <t>大石</t>
    <rPh sb="0" eb="2">
      <t>オオイシ</t>
    </rPh>
    <phoneticPr fontId="1"/>
  </si>
  <si>
    <t>西ヶ崎</t>
    <rPh sb="0" eb="1">
      <t>ニシ</t>
    </rPh>
    <rPh sb="2" eb="3">
      <t>サキ</t>
    </rPh>
    <phoneticPr fontId="1"/>
  </si>
  <si>
    <t>河東西</t>
    <rPh sb="0" eb="1">
      <t>カワ</t>
    </rPh>
    <rPh sb="1" eb="2">
      <t>ヒガシ</t>
    </rPh>
    <rPh sb="2" eb="3">
      <t>ニシ</t>
    </rPh>
    <phoneticPr fontId="1"/>
  </si>
  <si>
    <t>東河東</t>
    <rPh sb="0" eb="1">
      <t>ヒガシ</t>
    </rPh>
    <rPh sb="1" eb="2">
      <t>カワ</t>
    </rPh>
    <rPh sb="2" eb="3">
      <t>ヒガシ</t>
    </rPh>
    <phoneticPr fontId="1"/>
  </si>
  <si>
    <t>151</t>
  </si>
  <si>
    <t>南町</t>
    <rPh sb="0" eb="1">
      <t>ミナミ</t>
    </rPh>
    <rPh sb="1" eb="2">
      <t>マチ</t>
    </rPh>
    <phoneticPr fontId="1"/>
  </si>
  <si>
    <t>山西</t>
    <rPh sb="0" eb="1">
      <t>ヤマ</t>
    </rPh>
    <rPh sb="1" eb="2">
      <t>ニシ</t>
    </rPh>
    <phoneticPr fontId="1"/>
  </si>
  <si>
    <t>赤土下</t>
    <rPh sb="0" eb="2">
      <t>アカツチ</t>
    </rPh>
    <rPh sb="2" eb="3">
      <t>シタ</t>
    </rPh>
    <phoneticPr fontId="1"/>
  </si>
  <si>
    <t>高橋口</t>
    <rPh sb="0" eb="2">
      <t>タカハシ</t>
    </rPh>
    <rPh sb="2" eb="3">
      <t>クチ</t>
    </rPh>
    <phoneticPr fontId="1"/>
  </si>
  <si>
    <t>456</t>
  </si>
  <si>
    <t>高橋中</t>
    <rPh sb="0" eb="2">
      <t>タカハシ</t>
    </rPh>
    <rPh sb="2" eb="3">
      <t>ナカ</t>
    </rPh>
    <phoneticPr fontId="1"/>
  </si>
  <si>
    <t>457</t>
  </si>
  <si>
    <t>原磯部</t>
    <rPh sb="0" eb="1">
      <t>ハラ</t>
    </rPh>
    <rPh sb="1" eb="2">
      <t>イソ</t>
    </rPh>
    <rPh sb="2" eb="3">
      <t>ブ</t>
    </rPh>
    <phoneticPr fontId="1"/>
  </si>
  <si>
    <t>458</t>
  </si>
  <si>
    <t>南ニュータウン</t>
    <rPh sb="0" eb="1">
      <t>ミナミ</t>
    </rPh>
    <phoneticPr fontId="1"/>
  </si>
  <si>
    <t>459</t>
  </si>
  <si>
    <t>大門</t>
    <rPh sb="0" eb="2">
      <t>ダイモン</t>
    </rPh>
    <phoneticPr fontId="1"/>
  </si>
  <si>
    <t>小笠南地区計</t>
    <rPh sb="0" eb="2">
      <t>オガサ</t>
    </rPh>
    <rPh sb="2" eb="3">
      <t>ミナミ</t>
    </rPh>
    <rPh sb="3" eb="5">
      <t>チク</t>
    </rPh>
    <rPh sb="5" eb="6">
      <t>ケイ</t>
    </rPh>
    <phoneticPr fontId="1"/>
  </si>
  <si>
    <t>353</t>
  </si>
  <si>
    <t>050</t>
  </si>
  <si>
    <t>501</t>
  </si>
  <si>
    <t>丹野</t>
    <rPh sb="0" eb="1">
      <t>タン</t>
    </rPh>
    <rPh sb="1" eb="2">
      <t>ノ</t>
    </rPh>
    <phoneticPr fontId="1"/>
  </si>
  <si>
    <t>川西</t>
    <rPh sb="0" eb="1">
      <t>カワ</t>
    </rPh>
    <rPh sb="1" eb="2">
      <t>ニシ</t>
    </rPh>
    <phoneticPr fontId="1"/>
  </si>
  <si>
    <t>川東</t>
    <rPh sb="0" eb="1">
      <t>カワ</t>
    </rPh>
    <rPh sb="1" eb="2">
      <t>ヒガシ</t>
    </rPh>
    <phoneticPr fontId="1"/>
  </si>
  <si>
    <t>504</t>
  </si>
  <si>
    <t>川中</t>
    <rPh sb="0" eb="1">
      <t>カワ</t>
    </rPh>
    <rPh sb="1" eb="2">
      <t>ナカ</t>
    </rPh>
    <phoneticPr fontId="1"/>
  </si>
  <si>
    <t>三協</t>
    <rPh sb="0" eb="1">
      <t>サン</t>
    </rPh>
    <rPh sb="1" eb="2">
      <t>キョウ</t>
    </rPh>
    <phoneticPr fontId="1"/>
  </si>
  <si>
    <t>507</t>
  </si>
  <si>
    <t>棚草</t>
    <rPh sb="0" eb="1">
      <t>タナ</t>
    </rPh>
    <rPh sb="1" eb="2">
      <t>クサ</t>
    </rPh>
    <phoneticPr fontId="1"/>
  </si>
  <si>
    <t>赤土上</t>
    <rPh sb="0" eb="2">
      <t>アカツチ</t>
    </rPh>
    <rPh sb="2" eb="3">
      <t>ウエ</t>
    </rPh>
    <phoneticPr fontId="1"/>
  </si>
  <si>
    <t>509</t>
  </si>
  <si>
    <t>赤土団地</t>
    <rPh sb="0" eb="2">
      <t>アカツチ</t>
    </rPh>
    <rPh sb="2" eb="4">
      <t>ダンチ</t>
    </rPh>
    <phoneticPr fontId="1"/>
  </si>
  <si>
    <t>512</t>
  </si>
  <si>
    <t>花水木</t>
    <rPh sb="0" eb="1">
      <t>ハナ</t>
    </rPh>
    <rPh sb="1" eb="2">
      <t>ミズ</t>
    </rPh>
    <rPh sb="2" eb="3">
      <t>キ</t>
    </rPh>
    <phoneticPr fontId="1"/>
  </si>
  <si>
    <t>小笠東地区計</t>
    <rPh sb="0" eb="2">
      <t>オガサ</t>
    </rPh>
    <rPh sb="2" eb="3">
      <t>ヒガシ</t>
    </rPh>
    <rPh sb="3" eb="5">
      <t>チク</t>
    </rPh>
    <rPh sb="5" eb="6">
      <t>ケイ</t>
    </rPh>
    <phoneticPr fontId="1"/>
  </si>
  <si>
    <t>361</t>
  </si>
  <si>
    <t>平川地区計</t>
    <rPh sb="0" eb="2">
      <t>ヒラカワ</t>
    </rPh>
    <rPh sb="2" eb="4">
      <t>チク</t>
    </rPh>
    <rPh sb="4" eb="5">
      <t>ケイ</t>
    </rPh>
    <phoneticPr fontId="1"/>
  </si>
  <si>
    <t>嶺田地区計</t>
    <rPh sb="0" eb="2">
      <t>ミネタ</t>
    </rPh>
    <rPh sb="2" eb="4">
      <t>チク</t>
    </rPh>
    <rPh sb="4" eb="5">
      <t>ケイ</t>
    </rPh>
    <phoneticPr fontId="1"/>
  </si>
  <si>
    <t>志瑞</t>
  </si>
  <si>
    <t>266</t>
  </si>
  <si>
    <t>本通り上</t>
    <rPh sb="0" eb="2">
      <t>ホンドオリ</t>
    </rPh>
    <rPh sb="3" eb="4">
      <t>カミ</t>
    </rPh>
    <phoneticPr fontId="1"/>
  </si>
  <si>
    <t>本通り下</t>
    <rPh sb="0" eb="2">
      <t>ホンドオリ</t>
    </rPh>
    <rPh sb="3" eb="4">
      <t>シモ</t>
    </rPh>
    <phoneticPr fontId="1"/>
  </si>
  <si>
    <t>001</t>
  </si>
  <si>
    <t>002</t>
  </si>
  <si>
    <t>202</t>
  </si>
  <si>
    <t>251</t>
  </si>
  <si>
    <t>003</t>
  </si>
  <si>
    <t>100</t>
  </si>
  <si>
    <t>004</t>
  </si>
  <si>
    <t>253</t>
  </si>
  <si>
    <t>204</t>
  </si>
  <si>
    <t>254</t>
  </si>
  <si>
    <t>255</t>
  </si>
  <si>
    <t>256</t>
  </si>
  <si>
    <t>257</t>
  </si>
  <si>
    <t>051</t>
  </si>
  <si>
    <t>258</t>
  </si>
  <si>
    <t>260</t>
  </si>
  <si>
    <t>058</t>
  </si>
  <si>
    <t>261</t>
  </si>
  <si>
    <t>061</t>
  </si>
  <si>
    <t>22548</t>
  </si>
  <si>
    <t>455</t>
  </si>
  <si>
    <t>262</t>
  </si>
  <si>
    <t>062</t>
  </si>
  <si>
    <t>263</t>
  </si>
  <si>
    <t>063</t>
  </si>
  <si>
    <t>064</t>
  </si>
  <si>
    <t>265</t>
  </si>
  <si>
    <t>065</t>
  </si>
  <si>
    <t>267</t>
  </si>
  <si>
    <t>153</t>
  </si>
  <si>
    <t>274</t>
  </si>
  <si>
    <t>150</t>
  </si>
  <si>
    <t>301</t>
  </si>
  <si>
    <t>310</t>
  </si>
  <si>
    <t>200</t>
  </si>
  <si>
    <t>312</t>
  </si>
  <si>
    <t>201</t>
  </si>
  <si>
    <t>203</t>
  </si>
  <si>
    <t>205</t>
  </si>
  <si>
    <t>206</t>
  </si>
  <si>
    <t>207</t>
  </si>
  <si>
    <t>208</t>
  </si>
  <si>
    <t>350</t>
  </si>
  <si>
    <t>352</t>
  </si>
  <si>
    <t>355</t>
  </si>
  <si>
    <t>357</t>
  </si>
  <si>
    <t>358</t>
  </si>
  <si>
    <t>362</t>
  </si>
  <si>
    <t>400</t>
  </si>
  <si>
    <t>460</t>
  </si>
  <si>
    <t>401</t>
  </si>
  <si>
    <t>405</t>
  </si>
  <si>
    <t>450</t>
  </si>
  <si>
    <t>451</t>
  </si>
  <si>
    <t>453</t>
  </si>
  <si>
    <t>サンライズ</t>
  </si>
  <si>
    <t>500</t>
  </si>
  <si>
    <t>505</t>
  </si>
  <si>
    <t>502</t>
  </si>
  <si>
    <t>うち外国人</t>
    <rPh sb="2" eb="4">
      <t>ガイコク</t>
    </rPh>
    <rPh sb="4" eb="5">
      <t>ジン</t>
    </rPh>
    <phoneticPr fontId="1"/>
  </si>
  <si>
    <t>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</si>
</sst>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u/>
      <sz val="12"/>
      <name val="ＭＳ Ｐ明朝"/>
      <family val="1"/>
    </font>
    <font>
      <sz val="14"/>
      <name val="ＭＳ Ｐゴシック"/>
      <family val="3"/>
    </font>
    <font>
      <sz val="13"/>
      <name val="ＭＳ Ｐ明朝"/>
      <family val="1"/>
    </font>
    <font>
      <sz val="11"/>
      <name val="ＭＳ Ｐ明朝"/>
      <family val="1"/>
    </font>
    <font>
      <sz val="13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1">
    <xf numFmtId="0" fontId="0" fillId="0" borderId="0"/>
  </cellStyleXfs>
  <cellXfs count="95">
    <xf numFmtId="0" fontId="0" fillId="0" borderId="0" xfId="0"/>
    <xf numFmtId="49" fontId="2" fillId="0" borderId="0" xfId="0" applyNumberFormat="1" applyFont="1" applyAlignment="1">
      <alignment horizontal="center"/>
    </xf>
    <xf numFmtId="0" fontId="3" fillId="0" borderId="0" xfId="0" applyFont="1"/>
    <xf numFmtId="176" fontId="3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2" fillId="0" borderId="6" xfId="0" applyFont="1" applyBorder="1"/>
    <xf numFmtId="0" fontId="2" fillId="0" borderId="5" xfId="0" applyFont="1" applyBorder="1"/>
    <xf numFmtId="0" fontId="2" fillId="0" borderId="0" xfId="0" applyFont="1" applyBorder="1"/>
    <xf numFmtId="176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3" fillId="0" borderId="6" xfId="0" applyNumberFormat="1" applyFont="1" applyBorder="1" applyProtection="1">
      <protection locked="0"/>
    </xf>
    <xf numFmtId="176" fontId="3" fillId="0" borderId="6" xfId="0" applyNumberFormat="1" applyFont="1" applyBorder="1"/>
    <xf numFmtId="176" fontId="3" fillId="0" borderId="5" xfId="0" applyNumberFormat="1" applyFont="1" applyBorder="1"/>
    <xf numFmtId="176" fontId="3" fillId="0" borderId="0" xfId="0" applyNumberFormat="1" applyFont="1" applyBorder="1"/>
    <xf numFmtId="0" fontId="0" fillId="0" borderId="5" xfId="0" applyBorder="1" applyAlignment="1">
      <alignment vertical="center"/>
    </xf>
    <xf numFmtId="176" fontId="4" fillId="0" borderId="6" xfId="0" applyNumberFormat="1" applyFont="1" applyBorder="1"/>
    <xf numFmtId="176" fontId="3" fillId="0" borderId="7" xfId="0" applyNumberFormat="1" applyFont="1" applyBorder="1" applyProtection="1">
      <protection locked="0"/>
    </xf>
    <xf numFmtId="0" fontId="0" fillId="0" borderId="8" xfId="0" applyBorder="1" applyAlignment="1">
      <alignment vertical="center"/>
    </xf>
    <xf numFmtId="176" fontId="3" fillId="0" borderId="7" xfId="0" applyNumberFormat="1" applyFont="1" applyBorder="1"/>
    <xf numFmtId="0" fontId="0" fillId="0" borderId="9" xfId="0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3" fillId="0" borderId="5" xfId="0" applyNumberFormat="1" applyFont="1" applyBorder="1" applyProtection="1">
      <protection locked="0"/>
    </xf>
    <xf numFmtId="176" fontId="3" fillId="0" borderId="0" xfId="0" applyNumberFormat="1" applyFont="1" applyBorder="1" applyProtection="1">
      <protection locked="0"/>
    </xf>
    <xf numFmtId="176" fontId="3" fillId="0" borderId="9" xfId="0" applyNumberFormat="1" applyFont="1" applyBorder="1" applyProtection="1">
      <protection locked="0"/>
    </xf>
    <xf numFmtId="176" fontId="3" fillId="0" borderId="8" xfId="0" applyNumberFormat="1" applyFont="1" applyBorder="1" applyProtection="1">
      <protection locked="0"/>
    </xf>
    <xf numFmtId="176" fontId="3" fillId="0" borderId="8" xfId="0" applyNumberFormat="1" applyFont="1" applyBorder="1"/>
    <xf numFmtId="176" fontId="3" fillId="0" borderId="9" xfId="0" applyNumberFormat="1" applyFont="1" applyBorder="1"/>
    <xf numFmtId="176" fontId="6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76" fontId="2" fillId="0" borderId="6" xfId="0" applyNumberFormat="1" applyFont="1" applyBorder="1" applyProtection="1">
      <protection locked="0"/>
    </xf>
    <xf numFmtId="176" fontId="2" fillId="0" borderId="6" xfId="0" applyNumberFormat="1" applyFont="1" applyBorder="1"/>
    <xf numFmtId="176" fontId="2" fillId="0" borderId="5" xfId="0" applyNumberFormat="1" applyFont="1" applyBorder="1"/>
    <xf numFmtId="176" fontId="2" fillId="0" borderId="0" xfId="0" applyNumberFormat="1" applyFont="1" applyBorder="1"/>
    <xf numFmtId="176" fontId="2" fillId="0" borderId="7" xfId="0" applyNumberFormat="1" applyFont="1" applyBorder="1" applyProtection="1">
      <protection locked="0"/>
    </xf>
    <xf numFmtId="176" fontId="2" fillId="0" borderId="7" xfId="0" applyNumberFormat="1" applyFont="1" applyBorder="1"/>
    <xf numFmtId="176" fontId="2" fillId="0" borderId="0" xfId="0" applyNumberFormat="1" applyFont="1"/>
    <xf numFmtId="176" fontId="8" fillId="0" borderId="5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3" fillId="0" borderId="6" xfId="0" applyFont="1" applyBorder="1"/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9" xfId="0" applyBorder="1"/>
    <xf numFmtId="17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76" fontId="6" fillId="0" borderId="10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/>
    </xf>
    <xf numFmtId="176" fontId="6" fillId="2" borderId="10" xfId="0" applyNumberFormat="1" applyFont="1" applyFill="1" applyBorder="1" applyAlignment="1">
      <alignment horizontal="center" vertical="center"/>
    </xf>
    <xf numFmtId="176" fontId="6" fillId="2" borderId="11" xfId="0" applyNumberFormat="1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4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6" fontId="6" fillId="0" borderId="14" xfId="0" applyNumberFormat="1" applyFont="1" applyBorder="1" applyAlignment="1">
      <alignment horizontal="center" vertical="center"/>
    </xf>
    <xf numFmtId="176" fontId="6" fillId="0" borderId="15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3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8"/>
  <sheetViews>
    <sheetView showZeros="0" zoomScale="75" zoomScaleNormal="75" workbookViewId="0">
      <selection activeCell="B23" sqref="B23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60" t="s">
        <v>0</v>
      </c>
      <c r="B1" s="61" t="s">
        <v>2</v>
      </c>
      <c r="C1" s="59" t="s">
        <v>6</v>
      </c>
      <c r="D1" s="59"/>
      <c r="E1" s="59"/>
      <c r="F1" s="59" t="s">
        <v>11</v>
      </c>
      <c r="G1" s="61" t="s">
        <v>0</v>
      </c>
      <c r="H1" s="61" t="s">
        <v>2</v>
      </c>
      <c r="I1" s="59" t="s">
        <v>6</v>
      </c>
      <c r="J1" s="59"/>
      <c r="K1" s="59"/>
      <c r="L1" s="59" t="s">
        <v>11</v>
      </c>
    </row>
    <row r="2" spans="1:12" s="4" customFormat="1" ht="18" customHeight="1" x14ac:dyDescent="0.15">
      <c r="A2" s="60"/>
      <c r="B2" s="61"/>
      <c r="C2" s="17" t="s">
        <v>17</v>
      </c>
      <c r="D2" s="17" t="s">
        <v>10</v>
      </c>
      <c r="E2" s="17" t="s">
        <v>3</v>
      </c>
      <c r="F2" s="59"/>
      <c r="G2" s="61"/>
      <c r="H2" s="61"/>
      <c r="I2" s="17" t="s">
        <v>17</v>
      </c>
      <c r="J2" s="17" t="s">
        <v>10</v>
      </c>
      <c r="K2" s="17" t="s">
        <v>3</v>
      </c>
      <c r="L2" s="59"/>
    </row>
    <row r="3" spans="1:12" ht="18" customHeight="1" x14ac:dyDescent="0.15">
      <c r="A3" s="6" t="s">
        <v>215</v>
      </c>
      <c r="B3" s="12" t="s">
        <v>12</v>
      </c>
      <c r="C3" s="18"/>
      <c r="D3" s="18"/>
      <c r="E3" s="22">
        <f t="shared" ref="E3:E28" si="0">SUM(C3:D3)</f>
        <v>0</v>
      </c>
      <c r="F3" s="18"/>
      <c r="G3" s="6" t="s">
        <v>126</v>
      </c>
      <c r="H3" s="12" t="s">
        <v>18</v>
      </c>
      <c r="I3" s="18"/>
      <c r="J3" s="18"/>
      <c r="K3" s="22">
        <f t="shared" ref="K3:K42" si="1">SUM(I3:J3)</f>
        <v>0</v>
      </c>
      <c r="L3" s="28"/>
    </row>
    <row r="4" spans="1:12" ht="18" customHeight="1" x14ac:dyDescent="0.15">
      <c r="A4" s="7" t="s">
        <v>216</v>
      </c>
      <c r="B4" s="13" t="s">
        <v>24</v>
      </c>
      <c r="C4" s="18"/>
      <c r="D4" s="18"/>
      <c r="E4" s="22">
        <f t="shared" si="0"/>
        <v>0</v>
      </c>
      <c r="F4" s="18"/>
      <c r="G4" s="7" t="s">
        <v>218</v>
      </c>
      <c r="H4" s="13" t="s">
        <v>27</v>
      </c>
      <c r="I4" s="18"/>
      <c r="J4" s="18"/>
      <c r="K4" s="22">
        <f t="shared" si="1"/>
        <v>0</v>
      </c>
      <c r="L4" s="26"/>
    </row>
    <row r="5" spans="1:12" ht="18" customHeight="1" x14ac:dyDescent="0.15">
      <c r="A5" s="7" t="s">
        <v>219</v>
      </c>
      <c r="B5" s="13" t="s">
        <v>31</v>
      </c>
      <c r="C5" s="18"/>
      <c r="D5" s="18"/>
      <c r="E5" s="22">
        <f t="shared" si="0"/>
        <v>0</v>
      </c>
      <c r="F5" s="18"/>
      <c r="G5" s="7" t="s">
        <v>46</v>
      </c>
      <c r="H5" s="13" t="s">
        <v>28</v>
      </c>
      <c r="I5" s="18"/>
      <c r="J5" s="18"/>
      <c r="K5" s="22">
        <f t="shared" si="1"/>
        <v>0</v>
      </c>
      <c r="L5" s="26"/>
    </row>
    <row r="6" spans="1:12" ht="18" customHeight="1" x14ac:dyDescent="0.15">
      <c r="A6" s="7" t="s">
        <v>221</v>
      </c>
      <c r="B6" s="13" t="s">
        <v>34</v>
      </c>
      <c r="C6" s="18"/>
      <c r="D6" s="18"/>
      <c r="E6" s="22">
        <f t="shared" si="0"/>
        <v>0</v>
      </c>
      <c r="F6" s="18"/>
      <c r="G6" s="7" t="s">
        <v>222</v>
      </c>
      <c r="H6" s="13" t="s">
        <v>35</v>
      </c>
      <c r="I6" s="18"/>
      <c r="J6" s="18"/>
      <c r="K6" s="22">
        <f t="shared" si="1"/>
        <v>0</v>
      </c>
      <c r="L6" s="26"/>
    </row>
    <row r="7" spans="1:12" ht="18" customHeight="1" x14ac:dyDescent="0.15">
      <c r="A7" s="7" t="s">
        <v>43</v>
      </c>
      <c r="B7" s="13" t="s">
        <v>37</v>
      </c>
      <c r="C7" s="18"/>
      <c r="D7" s="18"/>
      <c r="E7" s="22">
        <f t="shared" si="0"/>
        <v>0</v>
      </c>
      <c r="F7" s="18"/>
      <c r="G7" s="7" t="s">
        <v>224</v>
      </c>
      <c r="H7" s="13" t="s">
        <v>39</v>
      </c>
      <c r="I7" s="18"/>
      <c r="J7" s="18"/>
      <c r="K7" s="22">
        <f t="shared" si="1"/>
        <v>0</v>
      </c>
      <c r="L7" s="26"/>
    </row>
    <row r="8" spans="1:12" ht="18" customHeight="1" x14ac:dyDescent="0.15">
      <c r="A8" s="7" t="s">
        <v>125</v>
      </c>
      <c r="B8" s="13" t="s">
        <v>42</v>
      </c>
      <c r="C8" s="18"/>
      <c r="D8" s="18"/>
      <c r="E8" s="22">
        <f t="shared" si="0"/>
        <v>0</v>
      </c>
      <c r="F8" s="18"/>
      <c r="G8" s="7" t="s">
        <v>225</v>
      </c>
      <c r="H8" s="13" t="s">
        <v>44</v>
      </c>
      <c r="I8" s="18"/>
      <c r="J8" s="18"/>
      <c r="K8" s="22">
        <f t="shared" si="1"/>
        <v>0</v>
      </c>
      <c r="L8" s="26"/>
    </row>
    <row r="9" spans="1:12" ht="18" customHeight="1" x14ac:dyDescent="0.15">
      <c r="A9" s="8"/>
      <c r="B9" s="14" t="s">
        <v>78</v>
      </c>
      <c r="C9" s="19">
        <f>SUM(C3:C8)</f>
        <v>0</v>
      </c>
      <c r="D9" s="19">
        <f>SUM(D3:D8)</f>
        <v>0</v>
      </c>
      <c r="E9" s="20">
        <f t="shared" si="0"/>
        <v>0</v>
      </c>
      <c r="F9" s="25">
        <f>SUM(F3:F8)</f>
        <v>0</v>
      </c>
      <c r="G9" s="7" t="s">
        <v>226</v>
      </c>
      <c r="H9" s="13" t="s">
        <v>47</v>
      </c>
      <c r="I9" s="18"/>
      <c r="J9" s="18"/>
      <c r="K9" s="22">
        <f t="shared" si="1"/>
        <v>0</v>
      </c>
      <c r="L9" s="26"/>
    </row>
    <row r="10" spans="1:12" ht="18" customHeight="1" x14ac:dyDescent="0.15">
      <c r="A10" s="6" t="s">
        <v>192</v>
      </c>
      <c r="B10" s="12" t="s">
        <v>51</v>
      </c>
      <c r="C10" s="18"/>
      <c r="D10" s="18"/>
      <c r="E10" s="22">
        <f t="shared" si="0"/>
        <v>0</v>
      </c>
      <c r="F10" s="18"/>
      <c r="G10" s="7" t="s">
        <v>227</v>
      </c>
      <c r="H10" s="13" t="s">
        <v>5</v>
      </c>
      <c r="I10" s="18"/>
      <c r="J10" s="18"/>
      <c r="K10" s="22">
        <f t="shared" si="1"/>
        <v>0</v>
      </c>
      <c r="L10" s="26"/>
    </row>
    <row r="11" spans="1:12" ht="18" customHeight="1" x14ac:dyDescent="0.15">
      <c r="A11" s="7" t="s">
        <v>228</v>
      </c>
      <c r="B11" s="13" t="s">
        <v>53</v>
      </c>
      <c r="C11" s="18"/>
      <c r="D11" s="18"/>
      <c r="E11" s="22">
        <f t="shared" si="0"/>
        <v>0</v>
      </c>
      <c r="F11" s="18"/>
      <c r="G11" s="7" t="s">
        <v>229</v>
      </c>
      <c r="H11" s="13" t="s">
        <v>54</v>
      </c>
      <c r="I11" s="18"/>
      <c r="J11" s="18"/>
      <c r="K11" s="22">
        <f t="shared" si="1"/>
        <v>0</v>
      </c>
      <c r="L11" s="26"/>
    </row>
    <row r="12" spans="1:12" ht="18" customHeight="1" x14ac:dyDescent="0.15">
      <c r="A12" s="7" t="s">
        <v>41</v>
      </c>
      <c r="B12" s="13" t="s">
        <v>1</v>
      </c>
      <c r="C12" s="18"/>
      <c r="D12" s="18"/>
      <c r="E12" s="22">
        <f t="shared" si="0"/>
        <v>0</v>
      </c>
      <c r="F12" s="18"/>
      <c r="G12" s="7" t="s">
        <v>91</v>
      </c>
      <c r="H12" s="13" t="s">
        <v>16</v>
      </c>
      <c r="I12" s="18"/>
      <c r="J12" s="18"/>
      <c r="K12" s="22">
        <f t="shared" si="1"/>
        <v>0</v>
      </c>
      <c r="L12" s="26"/>
    </row>
    <row r="13" spans="1:12" ht="17.25" customHeight="1" x14ac:dyDescent="0.15">
      <c r="A13" s="7" t="s">
        <v>14</v>
      </c>
      <c r="B13" s="13" t="s">
        <v>40</v>
      </c>
      <c r="C13" s="18"/>
      <c r="D13" s="18"/>
      <c r="E13" s="22">
        <f t="shared" si="0"/>
        <v>0</v>
      </c>
      <c r="F13" s="18"/>
      <c r="G13" s="7" t="s">
        <v>230</v>
      </c>
      <c r="H13" s="13" t="s">
        <v>55</v>
      </c>
      <c r="I13" s="18"/>
      <c r="J13" s="18"/>
      <c r="K13" s="22">
        <f t="shared" si="1"/>
        <v>0</v>
      </c>
      <c r="L13" s="26"/>
    </row>
    <row r="14" spans="1:12" ht="18" customHeight="1" x14ac:dyDescent="0.15">
      <c r="A14" s="7" t="s">
        <v>231</v>
      </c>
      <c r="B14" s="13" t="s">
        <v>67</v>
      </c>
      <c r="C14" s="18"/>
      <c r="D14" s="18"/>
      <c r="E14" s="22">
        <f t="shared" si="0"/>
        <v>0</v>
      </c>
      <c r="F14" s="18"/>
      <c r="G14" s="7" t="s">
        <v>232</v>
      </c>
      <c r="H14" s="13" t="s">
        <v>58</v>
      </c>
      <c r="I14" s="18"/>
      <c r="J14" s="18"/>
      <c r="K14" s="22">
        <f t="shared" si="1"/>
        <v>0</v>
      </c>
      <c r="L14" s="26"/>
    </row>
    <row r="15" spans="1:12" ht="18" customHeight="1" x14ac:dyDescent="0.15">
      <c r="A15" s="7" t="s">
        <v>233</v>
      </c>
      <c r="B15" s="13" t="s">
        <v>71</v>
      </c>
      <c r="C15" s="18"/>
      <c r="D15" s="18"/>
      <c r="E15" s="22">
        <f t="shared" si="0"/>
        <v>0</v>
      </c>
      <c r="F15" s="18"/>
      <c r="G15" s="7" t="s">
        <v>236</v>
      </c>
      <c r="H15" s="13" t="s">
        <v>60</v>
      </c>
      <c r="I15" s="18"/>
      <c r="J15" s="18"/>
      <c r="K15" s="22">
        <f t="shared" si="1"/>
        <v>0</v>
      </c>
      <c r="L15" s="26"/>
    </row>
    <row r="16" spans="1:12" ht="18" customHeight="1" x14ac:dyDescent="0.15">
      <c r="A16" s="7" t="s">
        <v>237</v>
      </c>
      <c r="B16" s="13" t="s">
        <v>36</v>
      </c>
      <c r="C16" s="18"/>
      <c r="D16" s="18"/>
      <c r="E16" s="22">
        <f t="shared" si="0"/>
        <v>0</v>
      </c>
      <c r="F16" s="18"/>
      <c r="G16" s="7" t="s">
        <v>238</v>
      </c>
      <c r="H16" s="13" t="s">
        <v>61</v>
      </c>
      <c r="I16" s="18"/>
      <c r="J16" s="18"/>
      <c r="K16" s="22">
        <f t="shared" si="1"/>
        <v>0</v>
      </c>
      <c r="L16" s="26"/>
    </row>
    <row r="17" spans="1:12" ht="18" customHeight="1" x14ac:dyDescent="0.15">
      <c r="A17" s="7" t="s">
        <v>239</v>
      </c>
      <c r="B17" s="13" t="s">
        <v>114</v>
      </c>
      <c r="C17" s="18"/>
      <c r="D17" s="18"/>
      <c r="E17" s="22">
        <f t="shared" si="0"/>
        <v>0</v>
      </c>
      <c r="F17" s="18"/>
      <c r="G17" s="7" t="s">
        <v>110</v>
      </c>
      <c r="H17" s="13" t="s">
        <v>63</v>
      </c>
      <c r="I17" s="18"/>
      <c r="J17" s="18"/>
      <c r="K17" s="22">
        <f t="shared" si="1"/>
        <v>0</v>
      </c>
      <c r="L17" s="26"/>
    </row>
    <row r="18" spans="1:12" ht="18" customHeight="1" x14ac:dyDescent="0.15">
      <c r="A18" s="7" t="s">
        <v>240</v>
      </c>
      <c r="B18" s="13" t="s">
        <v>213</v>
      </c>
      <c r="C18" s="18"/>
      <c r="D18" s="18"/>
      <c r="E18" s="22">
        <f t="shared" si="0"/>
        <v>0</v>
      </c>
      <c r="F18" s="18"/>
      <c r="G18" s="7" t="s">
        <v>241</v>
      </c>
      <c r="H18" s="13" t="s">
        <v>68</v>
      </c>
      <c r="I18" s="18"/>
      <c r="J18" s="18"/>
      <c r="K18" s="22">
        <f t="shared" si="1"/>
        <v>0</v>
      </c>
      <c r="L18" s="26"/>
    </row>
    <row r="19" spans="1:12" ht="18" customHeight="1" x14ac:dyDescent="0.15">
      <c r="A19" s="7" t="s">
        <v>242</v>
      </c>
      <c r="B19" s="13" t="s">
        <v>214</v>
      </c>
      <c r="C19" s="18"/>
      <c r="D19" s="18"/>
      <c r="E19" s="22">
        <f t="shared" si="0"/>
        <v>0</v>
      </c>
      <c r="F19" s="18"/>
      <c r="G19" s="7" t="s">
        <v>212</v>
      </c>
      <c r="H19" s="13" t="s">
        <v>69</v>
      </c>
      <c r="I19" s="18"/>
      <c r="J19" s="18"/>
      <c r="K19" s="22">
        <f t="shared" si="1"/>
        <v>0</v>
      </c>
      <c r="L19" s="26"/>
    </row>
    <row r="20" spans="1:12" ht="18" customHeight="1" x14ac:dyDescent="0.15">
      <c r="A20" s="8"/>
      <c r="B20" s="14" t="s">
        <v>117</v>
      </c>
      <c r="C20" s="19">
        <f>SUM(C10:C19)</f>
        <v>0</v>
      </c>
      <c r="D20" s="19">
        <f>SUM(D10:D19)</f>
        <v>0</v>
      </c>
      <c r="E20" s="20">
        <f t="shared" si="0"/>
        <v>0</v>
      </c>
      <c r="F20" s="25">
        <f>SUM(F10:F19)</f>
        <v>0</v>
      </c>
      <c r="G20" s="7" t="s">
        <v>243</v>
      </c>
      <c r="H20" s="13" t="s">
        <v>26</v>
      </c>
      <c r="I20" s="18"/>
      <c r="J20" s="18"/>
      <c r="K20" s="22">
        <f t="shared" si="1"/>
        <v>0</v>
      </c>
      <c r="L20" s="26"/>
    </row>
    <row r="21" spans="1:12" ht="18" customHeight="1" x14ac:dyDescent="0.15">
      <c r="A21" s="6" t="s">
        <v>220</v>
      </c>
      <c r="B21" s="12" t="s">
        <v>119</v>
      </c>
      <c r="C21" s="18"/>
      <c r="D21" s="18"/>
      <c r="E21" s="22">
        <f t="shared" si="0"/>
        <v>0</v>
      </c>
      <c r="F21" s="18"/>
      <c r="G21" s="7" t="s">
        <v>111</v>
      </c>
      <c r="H21" s="13" t="s">
        <v>13</v>
      </c>
      <c r="I21" s="18"/>
      <c r="J21" s="18"/>
      <c r="K21" s="22">
        <f t="shared" si="1"/>
        <v>0</v>
      </c>
      <c r="L21" s="26"/>
    </row>
    <row r="22" spans="1:12" ht="18" customHeight="1" x14ac:dyDescent="0.15">
      <c r="A22" s="7" t="s">
        <v>123</v>
      </c>
      <c r="B22" s="13" t="s">
        <v>50</v>
      </c>
      <c r="C22" s="18"/>
      <c r="D22" s="18"/>
      <c r="E22" s="22">
        <f t="shared" si="0"/>
        <v>0</v>
      </c>
      <c r="F22" s="18"/>
      <c r="G22" s="7" t="s">
        <v>113</v>
      </c>
      <c r="H22" s="13" t="s">
        <v>72</v>
      </c>
      <c r="I22" s="18"/>
      <c r="J22" s="18"/>
      <c r="K22" s="22">
        <f t="shared" si="1"/>
        <v>0</v>
      </c>
      <c r="L22" s="26"/>
    </row>
    <row r="23" spans="1:12" ht="17.25" customHeight="1" x14ac:dyDescent="0.15">
      <c r="A23" s="7" t="s">
        <v>128</v>
      </c>
      <c r="B23" s="13" t="s">
        <v>48</v>
      </c>
      <c r="C23" s="18"/>
      <c r="D23" s="18"/>
      <c r="E23" s="22">
        <f t="shared" si="0"/>
        <v>0</v>
      </c>
      <c r="F23" s="18"/>
      <c r="G23" s="7" t="s">
        <v>115</v>
      </c>
      <c r="H23" s="13" t="s">
        <v>73</v>
      </c>
      <c r="I23" s="18"/>
      <c r="J23" s="18"/>
      <c r="K23" s="22">
        <f t="shared" si="1"/>
        <v>0</v>
      </c>
      <c r="L23" s="26"/>
    </row>
    <row r="24" spans="1:12" ht="17.25" customHeight="1" x14ac:dyDescent="0.15">
      <c r="A24" s="7" t="s">
        <v>129</v>
      </c>
      <c r="B24" s="13" t="s">
        <v>79</v>
      </c>
      <c r="C24" s="18"/>
      <c r="D24" s="18"/>
      <c r="E24" s="22">
        <f t="shared" si="0"/>
        <v>0</v>
      </c>
      <c r="F24" s="18"/>
      <c r="G24" s="7" t="s">
        <v>118</v>
      </c>
      <c r="H24" s="13" t="s">
        <v>74</v>
      </c>
      <c r="I24" s="18"/>
      <c r="J24" s="18"/>
      <c r="K24" s="22">
        <f t="shared" si="1"/>
        <v>0</v>
      </c>
      <c r="L24" s="26"/>
    </row>
    <row r="25" spans="1:12" ht="17.25" customHeight="1" x14ac:dyDescent="0.15">
      <c r="A25" s="7" t="s">
        <v>131</v>
      </c>
      <c r="B25" s="13" t="s">
        <v>8</v>
      </c>
      <c r="C25" s="18"/>
      <c r="D25" s="18"/>
      <c r="E25" s="22">
        <f t="shared" si="0"/>
        <v>0</v>
      </c>
      <c r="F25" s="18"/>
      <c r="G25" s="7" t="s">
        <v>122</v>
      </c>
      <c r="H25" s="13" t="s">
        <v>33</v>
      </c>
      <c r="I25" s="18"/>
      <c r="J25" s="18"/>
      <c r="K25" s="22">
        <f t="shared" si="1"/>
        <v>0</v>
      </c>
      <c r="L25" s="26"/>
    </row>
    <row r="26" spans="1:12" ht="18" customHeight="1" x14ac:dyDescent="0.15">
      <c r="A26" s="7" t="s">
        <v>103</v>
      </c>
      <c r="B26" s="13" t="s">
        <v>82</v>
      </c>
      <c r="C26" s="18"/>
      <c r="D26" s="18"/>
      <c r="E26" s="22">
        <f t="shared" si="0"/>
        <v>0</v>
      </c>
      <c r="F26" s="18"/>
      <c r="G26" s="7" t="s">
        <v>127</v>
      </c>
      <c r="H26" s="13" t="s">
        <v>75</v>
      </c>
      <c r="I26" s="18"/>
      <c r="J26" s="18"/>
      <c r="K26" s="22">
        <f t="shared" si="1"/>
        <v>0</v>
      </c>
      <c r="L26" s="26"/>
    </row>
    <row r="27" spans="1:12" ht="18" customHeight="1" x14ac:dyDescent="0.15">
      <c r="A27" s="7" t="s">
        <v>108</v>
      </c>
      <c r="B27" s="13" t="s">
        <v>77</v>
      </c>
      <c r="C27" s="18"/>
      <c r="D27" s="18"/>
      <c r="E27" s="22">
        <f t="shared" si="0"/>
        <v>0</v>
      </c>
      <c r="F27" s="18"/>
      <c r="G27" s="7" t="s">
        <v>245</v>
      </c>
      <c r="H27" s="13" t="s">
        <v>76</v>
      </c>
      <c r="I27" s="18"/>
      <c r="J27" s="18"/>
      <c r="K27" s="22">
        <f t="shared" si="1"/>
        <v>0</v>
      </c>
      <c r="L27" s="26"/>
    </row>
    <row r="28" spans="1:12" ht="18" customHeight="1" x14ac:dyDescent="0.15">
      <c r="A28" s="8"/>
      <c r="B28" s="14" t="s">
        <v>132</v>
      </c>
      <c r="C28" s="19">
        <f>SUM(C21:C27)</f>
        <v>0</v>
      </c>
      <c r="D28" s="19">
        <f>SUM(D21:D27)</f>
        <v>0</v>
      </c>
      <c r="E28" s="20">
        <f t="shared" si="0"/>
        <v>0</v>
      </c>
      <c r="F28" s="25">
        <f>SUM(F21:F27)</f>
        <v>0</v>
      </c>
      <c r="G28" s="8"/>
      <c r="H28" s="14" t="s">
        <v>130</v>
      </c>
      <c r="I28" s="20">
        <f>SUM(I3:I27)</f>
        <v>0</v>
      </c>
      <c r="J28" s="20">
        <f>SUM(J3:J27)</f>
        <v>0</v>
      </c>
      <c r="K28" s="20">
        <f t="shared" si="1"/>
        <v>0</v>
      </c>
      <c r="L28" s="27">
        <f>SUM(L3:L27)</f>
        <v>0</v>
      </c>
    </row>
    <row r="29" spans="1:12" ht="18" customHeight="1" x14ac:dyDescent="0.15">
      <c r="A29" s="6" t="s">
        <v>246</v>
      </c>
      <c r="B29" s="12" t="s">
        <v>56</v>
      </c>
      <c r="C29" s="18"/>
      <c r="D29" s="18"/>
      <c r="E29" s="18">
        <f t="shared" ref="E29:E39" si="2">SUM(C29+D29)</f>
        <v>0</v>
      </c>
      <c r="F29" s="18"/>
      <c r="G29" s="6" t="s">
        <v>152</v>
      </c>
      <c r="H29" s="12" t="s">
        <v>89</v>
      </c>
      <c r="I29" s="18"/>
      <c r="J29" s="18"/>
      <c r="K29" s="22">
        <f t="shared" si="1"/>
        <v>0</v>
      </c>
      <c r="L29" s="26"/>
    </row>
    <row r="30" spans="1:12" ht="18" customHeight="1" x14ac:dyDescent="0.15">
      <c r="A30" s="7" t="s">
        <v>177</v>
      </c>
      <c r="B30" s="13" t="s">
        <v>52</v>
      </c>
      <c r="C30" s="18"/>
      <c r="D30" s="18"/>
      <c r="E30" s="18">
        <f t="shared" si="2"/>
        <v>0</v>
      </c>
      <c r="F30" s="18"/>
      <c r="G30" s="7" t="s">
        <v>247</v>
      </c>
      <c r="H30" s="13" t="s">
        <v>22</v>
      </c>
      <c r="I30" s="18"/>
      <c r="J30" s="18"/>
      <c r="K30" s="22">
        <f t="shared" si="1"/>
        <v>0</v>
      </c>
      <c r="L30" s="26"/>
    </row>
    <row r="31" spans="1:12" ht="18" customHeight="1" x14ac:dyDescent="0.15">
      <c r="A31" s="7" t="s">
        <v>161</v>
      </c>
      <c r="B31" s="13" t="s">
        <v>59</v>
      </c>
      <c r="C31" s="18"/>
      <c r="D31" s="18"/>
      <c r="E31" s="18">
        <f t="shared" si="2"/>
        <v>0</v>
      </c>
      <c r="F31" s="18"/>
      <c r="G31" s="7" t="s">
        <v>20</v>
      </c>
      <c r="H31" s="13" t="s">
        <v>65</v>
      </c>
      <c r="I31" s="18"/>
      <c r="J31" s="18"/>
      <c r="K31" s="22">
        <f t="shared" si="1"/>
        <v>0</v>
      </c>
      <c r="L31" s="26"/>
    </row>
    <row r="32" spans="1:12" ht="18" customHeight="1" x14ac:dyDescent="0.15">
      <c r="A32" s="7" t="s">
        <v>244</v>
      </c>
      <c r="B32" s="13" t="s">
        <v>83</v>
      </c>
      <c r="C32" s="18"/>
      <c r="D32" s="18"/>
      <c r="E32" s="18">
        <f t="shared" si="2"/>
        <v>0</v>
      </c>
      <c r="F32" s="26"/>
      <c r="G32" s="4">
        <v>303</v>
      </c>
      <c r="H32" s="5" t="s">
        <v>112</v>
      </c>
      <c r="I32" s="18"/>
      <c r="J32" s="18"/>
      <c r="K32" s="22">
        <f t="shared" si="1"/>
        <v>0</v>
      </c>
      <c r="L32" s="26"/>
    </row>
    <row r="33" spans="1:12" ht="18" customHeight="1" x14ac:dyDescent="0.15">
      <c r="A33" s="7" t="s">
        <v>136</v>
      </c>
      <c r="B33" s="13" t="s">
        <v>85</v>
      </c>
      <c r="C33" s="18"/>
      <c r="D33" s="18"/>
      <c r="E33" s="18">
        <f t="shared" si="2"/>
        <v>0</v>
      </c>
      <c r="F33" s="18"/>
      <c r="G33" s="7" t="s">
        <v>49</v>
      </c>
      <c r="H33" s="13" t="s">
        <v>57</v>
      </c>
      <c r="I33" s="18"/>
      <c r="J33" s="18"/>
      <c r="K33" s="22">
        <f t="shared" si="1"/>
        <v>0</v>
      </c>
      <c r="L33" s="26"/>
    </row>
    <row r="34" spans="1:12" ht="18" customHeight="1" x14ac:dyDescent="0.15">
      <c r="A34" s="7" t="s">
        <v>234</v>
      </c>
      <c r="B34" s="13" t="s">
        <v>45</v>
      </c>
      <c r="C34" s="18"/>
      <c r="D34" s="18"/>
      <c r="E34" s="18">
        <f t="shared" si="2"/>
        <v>0</v>
      </c>
      <c r="F34" s="18"/>
      <c r="G34" s="7" t="s">
        <v>133</v>
      </c>
      <c r="H34" s="13" t="s">
        <v>7</v>
      </c>
      <c r="I34" s="18"/>
      <c r="J34" s="18"/>
      <c r="K34" s="22">
        <f t="shared" si="1"/>
        <v>0</v>
      </c>
      <c r="L34" s="26"/>
    </row>
    <row r="35" spans="1:12" ht="18" customHeight="1" x14ac:dyDescent="0.15">
      <c r="A35" s="7" t="s">
        <v>142</v>
      </c>
      <c r="B35" s="13" t="s">
        <v>90</v>
      </c>
      <c r="C35" s="18"/>
      <c r="D35" s="18"/>
      <c r="E35" s="18">
        <f t="shared" si="2"/>
        <v>0</v>
      </c>
      <c r="F35" s="18"/>
      <c r="G35" s="7" t="s">
        <v>15</v>
      </c>
      <c r="H35" s="13" t="s">
        <v>38</v>
      </c>
      <c r="I35" s="18"/>
      <c r="J35" s="18"/>
      <c r="K35" s="22">
        <f t="shared" si="1"/>
        <v>0</v>
      </c>
      <c r="L35" s="26"/>
    </row>
    <row r="36" spans="1:12" ht="18" customHeight="1" x14ac:dyDescent="0.15">
      <c r="A36" s="7" t="s">
        <v>30</v>
      </c>
      <c r="B36" s="13" t="s">
        <v>93</v>
      </c>
      <c r="C36" s="18"/>
      <c r="D36" s="18"/>
      <c r="E36" s="18">
        <f t="shared" si="2"/>
        <v>0</v>
      </c>
      <c r="F36" s="18"/>
      <c r="G36" s="7" t="s">
        <v>134</v>
      </c>
      <c r="H36" s="13" t="s">
        <v>62</v>
      </c>
      <c r="I36" s="18"/>
      <c r="J36" s="18"/>
      <c r="K36" s="22">
        <f t="shared" si="1"/>
        <v>0</v>
      </c>
      <c r="L36" s="26"/>
    </row>
    <row r="37" spans="1:12" ht="18" customHeight="1" x14ac:dyDescent="0.15">
      <c r="A37" s="7" t="s">
        <v>140</v>
      </c>
      <c r="B37" s="13" t="s">
        <v>95</v>
      </c>
      <c r="C37" s="18"/>
      <c r="D37" s="18"/>
      <c r="E37" s="18">
        <f t="shared" si="2"/>
        <v>0</v>
      </c>
      <c r="F37" s="18"/>
      <c r="G37" s="7" t="s">
        <v>135</v>
      </c>
      <c r="H37" s="13" t="s">
        <v>84</v>
      </c>
      <c r="I37" s="18"/>
      <c r="J37" s="18"/>
      <c r="K37" s="22">
        <f t="shared" si="1"/>
        <v>0</v>
      </c>
      <c r="L37" s="26"/>
    </row>
    <row r="38" spans="1:12" ht="18" customHeight="1" x14ac:dyDescent="0.15">
      <c r="A38" s="7" t="s">
        <v>144</v>
      </c>
      <c r="B38" s="13" t="s">
        <v>97</v>
      </c>
      <c r="C38" s="18"/>
      <c r="D38" s="18"/>
      <c r="E38" s="18">
        <f t="shared" si="2"/>
        <v>0</v>
      </c>
      <c r="F38" s="18"/>
      <c r="G38" s="7" t="s">
        <v>137</v>
      </c>
      <c r="H38" s="13" t="s">
        <v>86</v>
      </c>
      <c r="I38" s="18"/>
      <c r="J38" s="18"/>
      <c r="K38" s="22">
        <f t="shared" si="1"/>
        <v>0</v>
      </c>
      <c r="L38" s="26"/>
    </row>
    <row r="39" spans="1:12" ht="18" customHeight="1" x14ac:dyDescent="0.15">
      <c r="A39" s="7" t="s">
        <v>145</v>
      </c>
      <c r="B39" s="13" t="s">
        <v>146</v>
      </c>
      <c r="C39" s="18"/>
      <c r="D39" s="18"/>
      <c r="E39" s="18">
        <f t="shared" si="2"/>
        <v>0</v>
      </c>
      <c r="F39" s="18"/>
      <c r="G39" s="7" t="s">
        <v>248</v>
      </c>
      <c r="H39" s="13" t="s">
        <v>88</v>
      </c>
      <c r="I39" s="18"/>
      <c r="J39" s="18"/>
      <c r="K39" s="22">
        <f t="shared" si="1"/>
        <v>0</v>
      </c>
      <c r="L39" s="26"/>
    </row>
    <row r="40" spans="1:12" ht="18" customHeight="1" x14ac:dyDescent="0.15">
      <c r="A40" s="8"/>
      <c r="B40" s="14" t="s">
        <v>147</v>
      </c>
      <c r="C40" s="20">
        <f>SUM(C29:C39)</f>
        <v>0</v>
      </c>
      <c r="D40" s="20">
        <f>SUM(D29:D39)</f>
        <v>0</v>
      </c>
      <c r="E40" s="24">
        <f t="shared" ref="E40:E50" si="3">SUM(C40:D40)</f>
        <v>0</v>
      </c>
      <c r="F40" s="27">
        <f>SUM(F29:F39)</f>
        <v>0</v>
      </c>
      <c r="G40" s="7" t="s">
        <v>70</v>
      </c>
      <c r="H40" s="13" t="s">
        <v>92</v>
      </c>
      <c r="I40" s="18"/>
      <c r="J40" s="18"/>
      <c r="K40" s="22">
        <f t="shared" si="1"/>
        <v>0</v>
      </c>
      <c r="L40" s="26"/>
    </row>
    <row r="41" spans="1:12" ht="18" customHeight="1" x14ac:dyDescent="0.15">
      <c r="A41" s="6" t="s">
        <v>249</v>
      </c>
      <c r="B41" s="12" t="s">
        <v>99</v>
      </c>
      <c r="C41" s="18"/>
      <c r="D41" s="18"/>
      <c r="E41" s="22">
        <f t="shared" si="3"/>
        <v>0</v>
      </c>
      <c r="F41" s="18"/>
      <c r="G41" s="7" t="s">
        <v>250</v>
      </c>
      <c r="H41" s="13" t="s">
        <v>94</v>
      </c>
      <c r="I41" s="18"/>
      <c r="J41" s="18"/>
      <c r="K41" s="22">
        <f t="shared" si="1"/>
        <v>0</v>
      </c>
      <c r="L41" s="26"/>
    </row>
    <row r="42" spans="1:12" ht="18" customHeight="1" x14ac:dyDescent="0.15">
      <c r="A42" s="7" t="s">
        <v>251</v>
      </c>
      <c r="B42" s="13" t="s">
        <v>101</v>
      </c>
      <c r="C42" s="18"/>
      <c r="D42" s="18"/>
      <c r="E42" s="22">
        <f t="shared" si="3"/>
        <v>0</v>
      </c>
      <c r="F42" s="18"/>
      <c r="G42" s="8"/>
      <c r="H42" s="14" t="s">
        <v>143</v>
      </c>
      <c r="I42" s="20">
        <f>SUM(I29:I41)</f>
        <v>0</v>
      </c>
      <c r="J42" s="20">
        <f>SUM(J29:J41)</f>
        <v>0</v>
      </c>
      <c r="K42" s="20">
        <f t="shared" si="1"/>
        <v>0</v>
      </c>
      <c r="L42" s="27">
        <f>SUM(L29:L41)</f>
        <v>0</v>
      </c>
    </row>
    <row r="43" spans="1:12" ht="18" customHeight="1" x14ac:dyDescent="0.15">
      <c r="A43" s="7" t="s">
        <v>217</v>
      </c>
      <c r="B43" s="13" t="s">
        <v>149</v>
      </c>
      <c r="C43" s="18"/>
      <c r="D43" s="18"/>
      <c r="E43" s="22">
        <f t="shared" si="3"/>
        <v>0</v>
      </c>
      <c r="F43" s="18"/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/>
      <c r="D44" s="18"/>
      <c r="E44" s="22">
        <f t="shared" si="3"/>
        <v>0</v>
      </c>
      <c r="F44" s="18"/>
      <c r="G44" s="29"/>
    </row>
    <row r="45" spans="1:12" ht="18" customHeight="1" x14ac:dyDescent="0.15">
      <c r="A45" s="7" t="s">
        <v>223</v>
      </c>
      <c r="B45" s="13" t="s">
        <v>104</v>
      </c>
      <c r="C45" s="18"/>
      <c r="D45" s="18"/>
      <c r="E45" s="22">
        <f t="shared" si="3"/>
        <v>0</v>
      </c>
      <c r="F45" s="18"/>
      <c r="G45" s="29"/>
    </row>
    <row r="46" spans="1:12" ht="18" customHeight="1" x14ac:dyDescent="0.15">
      <c r="A46" s="7" t="s">
        <v>253</v>
      </c>
      <c r="B46" s="13" t="s">
        <v>105</v>
      </c>
      <c r="C46" s="18"/>
      <c r="D46" s="18"/>
      <c r="E46" s="22">
        <f t="shared" si="3"/>
        <v>0</v>
      </c>
      <c r="F46" s="18"/>
      <c r="G46" s="29"/>
    </row>
    <row r="47" spans="1:12" ht="18" customHeight="1" x14ac:dyDescent="0.15">
      <c r="A47" s="7" t="s">
        <v>254</v>
      </c>
      <c r="B47" s="13" t="s">
        <v>106</v>
      </c>
      <c r="C47" s="18"/>
      <c r="D47" s="18"/>
      <c r="E47" s="22">
        <f t="shared" si="3"/>
        <v>0</v>
      </c>
      <c r="F47" s="18"/>
      <c r="G47" s="29"/>
    </row>
    <row r="48" spans="1:12" ht="18" customHeight="1" x14ac:dyDescent="0.15">
      <c r="A48" s="7" t="s">
        <v>255</v>
      </c>
      <c r="B48" s="13" t="s">
        <v>107</v>
      </c>
      <c r="C48" s="18"/>
      <c r="D48" s="18"/>
      <c r="E48" s="22">
        <f t="shared" si="3"/>
        <v>0</v>
      </c>
      <c r="F48" s="18"/>
      <c r="G48" s="29"/>
    </row>
    <row r="49" spans="1:12" ht="18" customHeight="1" x14ac:dyDescent="0.15">
      <c r="A49" s="7" t="s">
        <v>256</v>
      </c>
      <c r="B49" s="13" t="s">
        <v>109</v>
      </c>
      <c r="C49" s="18"/>
      <c r="D49" s="18"/>
      <c r="E49" s="22">
        <f t="shared" si="3"/>
        <v>0</v>
      </c>
      <c r="F49" s="18"/>
      <c r="G49" s="29"/>
    </row>
    <row r="50" spans="1:12" ht="18" customHeight="1" x14ac:dyDescent="0.15">
      <c r="A50" s="8"/>
      <c r="B50" s="14" t="s">
        <v>155</v>
      </c>
      <c r="C50" s="20">
        <f>SUM(C41:C49)</f>
        <v>0</v>
      </c>
      <c r="D50" s="20">
        <f>SUM(D41:D49)</f>
        <v>0</v>
      </c>
      <c r="E50" s="22">
        <f t="shared" si="3"/>
        <v>0</v>
      </c>
      <c r="F50" s="20">
        <f>SUM(F41:F49)</f>
        <v>0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/>
      <c r="D56" s="23"/>
      <c r="E56" s="21">
        <f t="shared" ref="E56:E104" si="4">SUM(C56:D56)</f>
        <v>0</v>
      </c>
      <c r="F56" s="28"/>
    </row>
    <row r="57" spans="1:12" ht="18" customHeight="1" x14ac:dyDescent="0.15">
      <c r="A57" s="7" t="s">
        <v>158</v>
      </c>
      <c r="B57" s="13" t="s">
        <v>159</v>
      </c>
      <c r="C57" s="18"/>
      <c r="D57" s="18"/>
      <c r="E57" s="22">
        <f t="shared" si="4"/>
        <v>0</v>
      </c>
      <c r="F57" s="26"/>
      <c r="H57" s="62" t="s">
        <v>66</v>
      </c>
      <c r="I57" s="64">
        <f>SUM(C9,C20,C28,C40,C50,I28,I42)</f>
        <v>0</v>
      </c>
      <c r="J57" s="64">
        <f>SUM(D9,D20,D28,D40,D50,J28,J42)</f>
        <v>0</v>
      </c>
      <c r="K57" s="64">
        <f>SUM(I57,J57)</f>
        <v>0</v>
      </c>
      <c r="L57" s="66">
        <f>SUM(F9,F20,F28,F40,F50,L28,L42)</f>
        <v>0</v>
      </c>
    </row>
    <row r="58" spans="1:12" ht="18" customHeight="1" x14ac:dyDescent="0.15">
      <c r="A58" s="7" t="s">
        <v>258</v>
      </c>
      <c r="B58" s="13" t="s">
        <v>160</v>
      </c>
      <c r="C58" s="18"/>
      <c r="D58" s="18"/>
      <c r="E58" s="22">
        <f t="shared" si="4"/>
        <v>0</v>
      </c>
      <c r="F58" s="26"/>
      <c r="H58" s="63"/>
      <c r="I58" s="65"/>
      <c r="J58" s="65"/>
      <c r="K58" s="65"/>
      <c r="L58" s="66"/>
    </row>
    <row r="59" spans="1:12" ht="18" customHeight="1" x14ac:dyDescent="0.15">
      <c r="A59" s="7" t="s">
        <v>191</v>
      </c>
      <c r="B59" s="13" t="s">
        <v>211</v>
      </c>
      <c r="C59" s="18"/>
      <c r="D59" s="18"/>
      <c r="E59" s="22">
        <f t="shared" si="4"/>
        <v>0</v>
      </c>
      <c r="F59" s="26"/>
      <c r="H59" s="67" t="s">
        <v>274</v>
      </c>
      <c r="I59" s="69">
        <v>947</v>
      </c>
      <c r="J59" s="69">
        <v>907</v>
      </c>
      <c r="K59" s="69">
        <f>I59+J59</f>
        <v>1854</v>
      </c>
      <c r="L59" s="71"/>
    </row>
    <row r="60" spans="1:12" ht="18" customHeight="1" x14ac:dyDescent="0.15">
      <c r="A60" s="7" t="s">
        <v>100</v>
      </c>
      <c r="B60" s="13" t="s">
        <v>162</v>
      </c>
      <c r="C60" s="18"/>
      <c r="D60" s="18"/>
      <c r="E60" s="22">
        <f t="shared" si="4"/>
        <v>0</v>
      </c>
      <c r="F60" s="26"/>
      <c r="H60" s="68"/>
      <c r="I60" s="70"/>
      <c r="J60" s="70"/>
      <c r="K60" s="70"/>
      <c r="L60" s="71"/>
    </row>
    <row r="61" spans="1:12" ht="18" customHeight="1" x14ac:dyDescent="0.15">
      <c r="A61" s="7" t="s">
        <v>259</v>
      </c>
      <c r="B61" s="13" t="s">
        <v>163</v>
      </c>
      <c r="C61" s="18"/>
      <c r="D61" s="18"/>
      <c r="E61" s="22">
        <f t="shared" si="4"/>
        <v>0</v>
      </c>
      <c r="F61" s="26"/>
      <c r="H61" s="62" t="s">
        <v>148</v>
      </c>
      <c r="I61" s="69">
        <f>SUM(C71,C78,C90,C104)</f>
        <v>0</v>
      </c>
      <c r="J61" s="69">
        <f>SUM(D71,D78,D90,D104)</f>
        <v>0</v>
      </c>
      <c r="K61" s="69">
        <f>SUM(I61,J61)</f>
        <v>0</v>
      </c>
      <c r="L61" s="72">
        <f>SUM(F71,F78,F90,F104)</f>
        <v>0</v>
      </c>
    </row>
    <row r="62" spans="1:12" ht="18" customHeight="1" x14ac:dyDescent="0.15">
      <c r="A62" s="7" t="s">
        <v>164</v>
      </c>
      <c r="B62" s="13" t="s">
        <v>165</v>
      </c>
      <c r="C62" s="18"/>
      <c r="D62" s="18"/>
      <c r="E62" s="22">
        <f t="shared" si="4"/>
        <v>0</v>
      </c>
      <c r="F62" s="26"/>
      <c r="H62" s="63"/>
      <c r="I62" s="70"/>
      <c r="J62" s="70"/>
      <c r="K62" s="70"/>
      <c r="L62" s="72"/>
    </row>
    <row r="63" spans="1:12" ht="18" customHeight="1" x14ac:dyDescent="0.15">
      <c r="A63" s="7" t="s">
        <v>260</v>
      </c>
      <c r="B63" s="13" t="s">
        <v>116</v>
      </c>
      <c r="C63" s="18"/>
      <c r="D63" s="18"/>
      <c r="E63" s="22">
        <f t="shared" si="4"/>
        <v>0</v>
      </c>
      <c r="F63" s="26"/>
      <c r="H63" s="67" t="s">
        <v>274</v>
      </c>
      <c r="I63" s="69">
        <v>1137</v>
      </c>
      <c r="J63" s="69">
        <v>1009</v>
      </c>
      <c r="K63" s="69">
        <f>I63+J63</f>
        <v>2146</v>
      </c>
      <c r="L63" s="74"/>
    </row>
    <row r="64" spans="1:12" ht="18" customHeight="1" x14ac:dyDescent="0.15">
      <c r="A64" s="7" t="s">
        <v>261</v>
      </c>
      <c r="B64" s="13" t="s">
        <v>4</v>
      </c>
      <c r="C64" s="18"/>
      <c r="D64" s="18"/>
      <c r="E64" s="22">
        <f t="shared" si="4"/>
        <v>0</v>
      </c>
      <c r="F64" s="26"/>
      <c r="H64" s="68"/>
      <c r="I64" s="73"/>
      <c r="J64" s="73"/>
      <c r="K64" s="70"/>
      <c r="L64" s="75"/>
    </row>
    <row r="65" spans="1:12" ht="18" customHeight="1" x14ac:dyDescent="0.15">
      <c r="A65" s="7" t="s">
        <v>138</v>
      </c>
      <c r="B65" s="13" t="s">
        <v>87</v>
      </c>
      <c r="C65" s="18"/>
      <c r="D65" s="18"/>
      <c r="E65" s="22">
        <f t="shared" si="4"/>
        <v>0</v>
      </c>
      <c r="F65" s="26"/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18"/>
      <c r="D66" s="18"/>
      <c r="E66" s="22">
        <f t="shared" si="4"/>
        <v>0</v>
      </c>
      <c r="F66" s="26"/>
      <c r="H66" s="76" t="s">
        <v>150</v>
      </c>
      <c r="I66" s="69">
        <f>(I57+I61)-I68</f>
        <v>-2084</v>
      </c>
      <c r="J66" s="69">
        <f>(J57+J61)-J68</f>
        <v>-1916</v>
      </c>
      <c r="K66" s="69">
        <f>(K57+K61)-K68</f>
        <v>-4000</v>
      </c>
      <c r="L66" s="69">
        <v>17265</v>
      </c>
    </row>
    <row r="67" spans="1:12" ht="18" customHeight="1" x14ac:dyDescent="0.15">
      <c r="A67" s="7" t="s">
        <v>208</v>
      </c>
      <c r="B67" s="13" t="s">
        <v>167</v>
      </c>
      <c r="C67" s="18"/>
      <c r="D67" s="18"/>
      <c r="E67" s="22">
        <f t="shared" si="4"/>
        <v>0</v>
      </c>
      <c r="F67" s="26"/>
      <c r="H67" s="77"/>
      <c r="I67" s="70"/>
      <c r="J67" s="70"/>
      <c r="K67" s="70"/>
      <c r="L67" s="70"/>
    </row>
    <row r="68" spans="1:12" ht="18" customHeight="1" x14ac:dyDescent="0.15">
      <c r="A68" s="7" t="s">
        <v>262</v>
      </c>
      <c r="B68" s="13" t="s">
        <v>139</v>
      </c>
      <c r="C68" s="18"/>
      <c r="D68" s="18"/>
      <c r="E68" s="22">
        <f t="shared" si="4"/>
        <v>0</v>
      </c>
      <c r="F68" s="26"/>
      <c r="H68" s="76" t="s">
        <v>151</v>
      </c>
      <c r="I68" s="69">
        <v>2084</v>
      </c>
      <c r="J68" s="69">
        <v>1916</v>
      </c>
      <c r="K68" s="69">
        <f>SUM(I68:J69)</f>
        <v>4000</v>
      </c>
      <c r="L68" s="69">
        <v>1992</v>
      </c>
    </row>
    <row r="69" spans="1:12" ht="18" customHeight="1" x14ac:dyDescent="0.15">
      <c r="A69" s="7" t="s">
        <v>168</v>
      </c>
      <c r="B69" s="13" t="s">
        <v>169</v>
      </c>
      <c r="C69" s="18"/>
      <c r="D69" s="18"/>
      <c r="E69" s="22">
        <f t="shared" si="4"/>
        <v>0</v>
      </c>
      <c r="F69" s="26"/>
      <c r="H69" s="77"/>
      <c r="I69" s="70"/>
      <c r="J69" s="70"/>
      <c r="K69" s="70"/>
      <c r="L69" s="70"/>
    </row>
    <row r="70" spans="1:12" ht="18" customHeight="1" x14ac:dyDescent="0.15">
      <c r="A70" s="7" t="s">
        <v>275</v>
      </c>
      <c r="B70" s="13" t="s">
        <v>9</v>
      </c>
      <c r="C70" s="18"/>
      <c r="D70" s="18"/>
      <c r="E70" s="22">
        <f t="shared" si="4"/>
        <v>0</v>
      </c>
      <c r="F70" s="26"/>
      <c r="H70" s="76" t="s">
        <v>154</v>
      </c>
      <c r="I70" s="64">
        <f>SUM(I66:I69)</f>
        <v>0</v>
      </c>
      <c r="J70" s="64">
        <f>SUM(J66:J69)</f>
        <v>0</v>
      </c>
      <c r="K70" s="64">
        <f>SUM(K66:K69)</f>
        <v>0</v>
      </c>
      <c r="L70" s="64">
        <f>SUM(L66:L69)</f>
        <v>19257</v>
      </c>
    </row>
    <row r="71" spans="1:12" ht="18" customHeight="1" x14ac:dyDescent="0.15">
      <c r="A71" s="8"/>
      <c r="B71" s="14" t="s">
        <v>209</v>
      </c>
      <c r="C71" s="20">
        <f>SUM(C56:C70)</f>
        <v>0</v>
      </c>
      <c r="D71" s="20">
        <f>SUM(D56:D70)</f>
        <v>0</v>
      </c>
      <c r="E71" s="20">
        <f t="shared" si="4"/>
        <v>0</v>
      </c>
      <c r="F71" s="27">
        <f>SUM(F56:F70)</f>
        <v>0</v>
      </c>
      <c r="G71" s="30"/>
      <c r="H71" s="78"/>
      <c r="I71" s="80"/>
      <c r="J71" s="80"/>
      <c r="K71" s="80"/>
      <c r="L71" s="80"/>
    </row>
    <row r="72" spans="1:12" ht="18" customHeight="1" x14ac:dyDescent="0.15">
      <c r="A72" s="6" t="s">
        <v>263</v>
      </c>
      <c r="B72" s="12" t="s">
        <v>170</v>
      </c>
      <c r="C72" s="18"/>
      <c r="D72" s="18"/>
      <c r="E72" s="22">
        <f t="shared" si="4"/>
        <v>0</v>
      </c>
      <c r="F72" s="26"/>
      <c r="H72" s="79"/>
      <c r="I72" s="81"/>
      <c r="J72" s="81"/>
      <c r="K72" s="81"/>
      <c r="L72" s="81"/>
    </row>
    <row r="73" spans="1:12" ht="18" customHeight="1" x14ac:dyDescent="0.15">
      <c r="A73" s="7" t="s">
        <v>265</v>
      </c>
      <c r="B73" s="13" t="s">
        <v>157</v>
      </c>
      <c r="C73" s="18"/>
      <c r="D73" s="18"/>
      <c r="E73" s="22">
        <f t="shared" si="4"/>
        <v>0</v>
      </c>
      <c r="F73" s="26"/>
    </row>
    <row r="74" spans="1:12" ht="18" customHeight="1" x14ac:dyDescent="0.15">
      <c r="A74" s="7" t="s">
        <v>171</v>
      </c>
      <c r="B74" s="13" t="s">
        <v>172</v>
      </c>
      <c r="C74" s="18"/>
      <c r="D74" s="18"/>
      <c r="E74" s="22">
        <f t="shared" si="4"/>
        <v>0</v>
      </c>
      <c r="F74" s="26"/>
    </row>
    <row r="75" spans="1:12" ht="18" customHeight="1" x14ac:dyDescent="0.15">
      <c r="A75" s="7" t="s">
        <v>96</v>
      </c>
      <c r="B75" s="13" t="s">
        <v>173</v>
      </c>
      <c r="C75" s="18"/>
      <c r="D75" s="18"/>
      <c r="E75" s="22">
        <f t="shared" si="4"/>
        <v>0</v>
      </c>
      <c r="F75" s="26"/>
    </row>
    <row r="76" spans="1:12" ht="18" customHeight="1" x14ac:dyDescent="0.15">
      <c r="A76" s="7" t="s">
        <v>124</v>
      </c>
      <c r="B76" s="13" t="s">
        <v>174</v>
      </c>
      <c r="C76" s="18"/>
      <c r="D76" s="18"/>
      <c r="E76" s="22">
        <f t="shared" si="4"/>
        <v>0</v>
      </c>
      <c r="F76" s="26"/>
    </row>
    <row r="77" spans="1:12" ht="18" customHeight="1" x14ac:dyDescent="0.15">
      <c r="A77" s="7" t="s">
        <v>266</v>
      </c>
      <c r="B77" s="13" t="s">
        <v>153</v>
      </c>
      <c r="C77" s="18"/>
      <c r="D77" s="18"/>
      <c r="E77" s="22">
        <f t="shared" si="4"/>
        <v>0</v>
      </c>
      <c r="F77" s="26"/>
    </row>
    <row r="78" spans="1:12" ht="18" customHeight="1" x14ac:dyDescent="0.15">
      <c r="A78" s="8"/>
      <c r="B78" s="14" t="s">
        <v>210</v>
      </c>
      <c r="C78" s="20">
        <f>SUM(C72:C77)</f>
        <v>0</v>
      </c>
      <c r="D78" s="20">
        <f>SUM(D72:D77)</f>
        <v>0</v>
      </c>
      <c r="E78" s="20">
        <f t="shared" si="4"/>
        <v>0</v>
      </c>
      <c r="F78" s="27">
        <f>SUM(F72:F77)</f>
        <v>0</v>
      </c>
    </row>
    <row r="79" spans="1:12" ht="18" customHeight="1" x14ac:dyDescent="0.15">
      <c r="A79" s="6" t="s">
        <v>267</v>
      </c>
      <c r="B79" s="12" t="s">
        <v>175</v>
      </c>
      <c r="C79" s="18"/>
      <c r="D79" s="18"/>
      <c r="E79" s="22">
        <f t="shared" si="4"/>
        <v>0</v>
      </c>
      <c r="F79" s="26"/>
    </row>
    <row r="80" spans="1:12" ht="18" customHeight="1" x14ac:dyDescent="0.15">
      <c r="A80" s="7" t="s">
        <v>268</v>
      </c>
      <c r="B80" s="13" t="s">
        <v>23</v>
      </c>
      <c r="C80" s="18"/>
      <c r="D80" s="18"/>
      <c r="E80" s="22">
        <f t="shared" si="4"/>
        <v>0</v>
      </c>
      <c r="F80" s="26"/>
    </row>
    <row r="81" spans="1:6" ht="18" customHeight="1" x14ac:dyDescent="0.15">
      <c r="A81" s="7" t="s">
        <v>81</v>
      </c>
      <c r="B81" s="13" t="s">
        <v>176</v>
      </c>
      <c r="C81" s="18"/>
      <c r="D81" s="18"/>
      <c r="E81" s="22">
        <f t="shared" si="4"/>
        <v>0</v>
      </c>
      <c r="F81" s="26"/>
    </row>
    <row r="82" spans="1:6" ht="18" customHeight="1" x14ac:dyDescent="0.15">
      <c r="A82" s="7" t="s">
        <v>269</v>
      </c>
      <c r="B82" s="13" t="s">
        <v>178</v>
      </c>
      <c r="C82" s="18"/>
      <c r="D82" s="18"/>
      <c r="E82" s="22">
        <f t="shared" si="4"/>
        <v>0</v>
      </c>
      <c r="F82" s="26"/>
    </row>
    <row r="83" spans="1:6" ht="18" customHeight="1" x14ac:dyDescent="0.15">
      <c r="A83" s="7" t="s">
        <v>21</v>
      </c>
      <c r="B83" s="13" t="s">
        <v>179</v>
      </c>
      <c r="C83" s="18"/>
      <c r="D83" s="18"/>
      <c r="E83" s="22">
        <f t="shared" si="4"/>
        <v>0</v>
      </c>
      <c r="F83" s="26"/>
    </row>
    <row r="84" spans="1:6" ht="18" customHeight="1" x14ac:dyDescent="0.15">
      <c r="A84" s="7" t="s">
        <v>235</v>
      </c>
      <c r="B84" s="13" t="s">
        <v>181</v>
      </c>
      <c r="C84" s="18"/>
      <c r="D84" s="18"/>
      <c r="E84" s="22">
        <f t="shared" si="4"/>
        <v>0</v>
      </c>
      <c r="F84" s="26"/>
    </row>
    <row r="85" spans="1:6" ht="18" customHeight="1" x14ac:dyDescent="0.15">
      <c r="A85" s="7" t="s">
        <v>182</v>
      </c>
      <c r="B85" s="13" t="s">
        <v>183</v>
      </c>
      <c r="C85" s="18"/>
      <c r="D85" s="18"/>
      <c r="E85" s="22">
        <f t="shared" si="4"/>
        <v>0</v>
      </c>
      <c r="F85" s="26"/>
    </row>
    <row r="86" spans="1:6" ht="18" customHeight="1" x14ac:dyDescent="0.15">
      <c r="A86" s="7" t="s">
        <v>184</v>
      </c>
      <c r="B86" s="13" t="s">
        <v>185</v>
      </c>
      <c r="C86" s="18"/>
      <c r="D86" s="18"/>
      <c r="E86" s="22">
        <f t="shared" si="4"/>
        <v>0</v>
      </c>
      <c r="F86" s="26"/>
    </row>
    <row r="87" spans="1:6" ht="18" customHeight="1" x14ac:dyDescent="0.15">
      <c r="A87" s="7" t="s">
        <v>186</v>
      </c>
      <c r="B87" s="13" t="s">
        <v>187</v>
      </c>
      <c r="C87" s="18"/>
      <c r="D87" s="18"/>
      <c r="E87" s="22">
        <f t="shared" si="4"/>
        <v>0</v>
      </c>
      <c r="F87" s="26"/>
    </row>
    <row r="88" spans="1:6" ht="18" customHeight="1" x14ac:dyDescent="0.15">
      <c r="A88" s="7" t="s">
        <v>188</v>
      </c>
      <c r="B88" s="13" t="s">
        <v>189</v>
      </c>
      <c r="C88" s="18"/>
      <c r="D88" s="18"/>
      <c r="E88" s="22">
        <f t="shared" si="4"/>
        <v>0</v>
      </c>
      <c r="F88" s="26"/>
    </row>
    <row r="89" spans="1:6" ht="18" customHeight="1" x14ac:dyDescent="0.15">
      <c r="A89" s="7" t="s">
        <v>264</v>
      </c>
      <c r="B89" s="13" t="s">
        <v>270</v>
      </c>
      <c r="C89" s="18"/>
      <c r="D89" s="18"/>
      <c r="E89" s="22">
        <f t="shared" si="4"/>
        <v>0</v>
      </c>
      <c r="F89" s="26"/>
    </row>
    <row r="90" spans="1:6" ht="18" customHeight="1" x14ac:dyDescent="0.15">
      <c r="A90" s="8"/>
      <c r="B90" s="14" t="s">
        <v>190</v>
      </c>
      <c r="C90" s="20">
        <f>SUM(C79:C89)</f>
        <v>0</v>
      </c>
      <c r="D90" s="20">
        <f>SUM(D79:D89)</f>
        <v>0</v>
      </c>
      <c r="E90" s="20">
        <f t="shared" si="4"/>
        <v>0</v>
      </c>
      <c r="F90" s="27">
        <f>SUM(F79:F89)</f>
        <v>0</v>
      </c>
    </row>
    <row r="91" spans="1:6" ht="18" customHeight="1" x14ac:dyDescent="0.15">
      <c r="A91" s="6" t="s">
        <v>271</v>
      </c>
      <c r="B91" s="12" t="s">
        <v>64</v>
      </c>
      <c r="C91" s="18"/>
      <c r="D91" s="18"/>
      <c r="E91" s="22">
        <f t="shared" si="4"/>
        <v>0</v>
      </c>
      <c r="F91" s="26"/>
    </row>
    <row r="92" spans="1:6" ht="18" customHeight="1" x14ac:dyDescent="0.15">
      <c r="A92" s="7" t="s">
        <v>193</v>
      </c>
      <c r="B92" s="13" t="s">
        <v>194</v>
      </c>
      <c r="C92" s="18"/>
      <c r="D92" s="18"/>
      <c r="E92" s="22">
        <f t="shared" si="4"/>
        <v>0</v>
      </c>
      <c r="F92" s="26"/>
    </row>
    <row r="93" spans="1:6" ht="18" customHeight="1" x14ac:dyDescent="0.15">
      <c r="A93" s="7" t="s">
        <v>273</v>
      </c>
      <c r="B93" s="13" t="s">
        <v>121</v>
      </c>
      <c r="C93" s="18"/>
      <c r="D93" s="18"/>
      <c r="E93" s="22">
        <f t="shared" si="4"/>
        <v>0</v>
      </c>
      <c r="F93" s="26"/>
    </row>
    <row r="94" spans="1:6" ht="18" customHeight="1" x14ac:dyDescent="0.15">
      <c r="A94" s="7" t="s">
        <v>19</v>
      </c>
      <c r="B94" s="13" t="s">
        <v>196</v>
      </c>
      <c r="C94" s="18"/>
      <c r="D94" s="18"/>
      <c r="E94" s="22">
        <f t="shared" si="4"/>
        <v>0</v>
      </c>
      <c r="F94" s="26"/>
    </row>
    <row r="95" spans="1:6" ht="18" customHeight="1" x14ac:dyDescent="0.15">
      <c r="A95" s="7" t="s">
        <v>197</v>
      </c>
      <c r="B95" s="13" t="s">
        <v>198</v>
      </c>
      <c r="C95" s="18"/>
      <c r="D95" s="18"/>
      <c r="E95" s="22">
        <f t="shared" si="4"/>
        <v>0</v>
      </c>
      <c r="F95" s="26"/>
    </row>
    <row r="96" spans="1:6" ht="18" customHeight="1" x14ac:dyDescent="0.15">
      <c r="A96" s="7" t="s">
        <v>272</v>
      </c>
      <c r="B96" s="13" t="s">
        <v>195</v>
      </c>
      <c r="C96" s="18"/>
      <c r="D96" s="18"/>
      <c r="E96" s="22">
        <f t="shared" si="4"/>
        <v>0</v>
      </c>
      <c r="F96" s="26"/>
    </row>
    <row r="97" spans="1:6" ht="18" customHeight="1" x14ac:dyDescent="0.15">
      <c r="A97" s="7" t="s">
        <v>32</v>
      </c>
      <c r="B97" s="13" t="s">
        <v>199</v>
      </c>
      <c r="C97" s="18"/>
      <c r="D97" s="18"/>
      <c r="E97" s="22">
        <f t="shared" si="4"/>
        <v>0</v>
      </c>
      <c r="F97" s="26"/>
    </row>
    <row r="98" spans="1:6" ht="18" customHeight="1" x14ac:dyDescent="0.15">
      <c r="A98" s="7" t="s">
        <v>200</v>
      </c>
      <c r="B98" s="13" t="s">
        <v>201</v>
      </c>
      <c r="C98" s="18"/>
      <c r="D98" s="18"/>
      <c r="E98" s="22">
        <f t="shared" si="4"/>
        <v>0</v>
      </c>
      <c r="F98" s="26"/>
    </row>
    <row r="99" spans="1:6" ht="18" customHeight="1" x14ac:dyDescent="0.15">
      <c r="A99" s="7" t="s">
        <v>120</v>
      </c>
      <c r="B99" s="13" t="s">
        <v>202</v>
      </c>
      <c r="C99" s="18"/>
      <c r="D99" s="18"/>
      <c r="E99" s="22">
        <f t="shared" si="4"/>
        <v>0</v>
      </c>
      <c r="F99" s="26"/>
    </row>
    <row r="100" spans="1:6" ht="18" customHeight="1" x14ac:dyDescent="0.15">
      <c r="A100" s="7" t="s">
        <v>203</v>
      </c>
      <c r="B100" s="13" t="s">
        <v>180</v>
      </c>
      <c r="C100" s="18"/>
      <c r="D100" s="18"/>
      <c r="E100" s="22">
        <f t="shared" si="4"/>
        <v>0</v>
      </c>
      <c r="F100" s="26"/>
    </row>
    <row r="101" spans="1:6" ht="18" customHeight="1" x14ac:dyDescent="0.15">
      <c r="A101" s="7" t="s">
        <v>98</v>
      </c>
      <c r="B101" s="13" t="s">
        <v>204</v>
      </c>
      <c r="C101" s="18"/>
      <c r="D101" s="18"/>
      <c r="E101" s="22">
        <f t="shared" si="4"/>
        <v>0</v>
      </c>
      <c r="F101" s="26"/>
    </row>
    <row r="102" spans="1:6" ht="18" customHeight="1" x14ac:dyDescent="0.15">
      <c r="A102" s="7" t="s">
        <v>80</v>
      </c>
      <c r="B102" s="13" t="s">
        <v>25</v>
      </c>
      <c r="C102" s="18"/>
      <c r="D102" s="18"/>
      <c r="E102" s="22">
        <f t="shared" si="4"/>
        <v>0</v>
      </c>
      <c r="F102" s="26"/>
    </row>
    <row r="103" spans="1:6" ht="18" customHeight="1" x14ac:dyDescent="0.15">
      <c r="A103" s="7" t="s">
        <v>205</v>
      </c>
      <c r="B103" s="13" t="s">
        <v>206</v>
      </c>
      <c r="C103" s="18"/>
      <c r="D103" s="18"/>
      <c r="E103" s="22">
        <f t="shared" si="4"/>
        <v>0</v>
      </c>
      <c r="F103" s="26"/>
    </row>
    <row r="104" spans="1:6" ht="18" customHeight="1" x14ac:dyDescent="0.15">
      <c r="A104" s="8"/>
      <c r="B104" s="14" t="s">
        <v>207</v>
      </c>
      <c r="C104" s="20">
        <f>SUM(C91:C103)</f>
        <v>0</v>
      </c>
      <c r="D104" s="20">
        <f>SUM(D91:D103)</f>
        <v>0</v>
      </c>
      <c r="E104" s="20">
        <f t="shared" si="4"/>
        <v>0</v>
      </c>
      <c r="F104" s="27">
        <f>SUM(F91:F103)</f>
        <v>0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L1:L2"/>
    <mergeCell ref="H57:H58"/>
    <mergeCell ref="I57:I58"/>
    <mergeCell ref="J57:J58"/>
    <mergeCell ref="K57:K58"/>
    <mergeCell ref="L57:L58"/>
    <mergeCell ref="C1:E1"/>
    <mergeCell ref="I1:K1"/>
    <mergeCell ref="A1:A2"/>
    <mergeCell ref="B1:B2"/>
    <mergeCell ref="F1:F2"/>
    <mergeCell ref="G1:G2"/>
    <mergeCell ref="H1:H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8"/>
  <sheetViews>
    <sheetView showZeros="0" zoomScale="75" zoomScaleNormal="75" zoomScaleSheetLayoutView="85" workbookViewId="0">
      <pane xSplit="2" ySplit="2" topLeftCell="E36" activePane="bottomRight" state="frozen"/>
      <selection pane="topRight"/>
      <selection pane="bottomLeft"/>
      <selection pane="bottomRight" activeCell="M65" sqref="M65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60" t="s">
        <v>0</v>
      </c>
      <c r="B1" s="61" t="s">
        <v>2</v>
      </c>
      <c r="C1" s="59" t="s">
        <v>6</v>
      </c>
      <c r="D1" s="59"/>
      <c r="E1" s="59"/>
      <c r="F1" s="59" t="s">
        <v>11</v>
      </c>
      <c r="G1" s="61" t="s">
        <v>0</v>
      </c>
      <c r="H1" s="61" t="s">
        <v>2</v>
      </c>
      <c r="I1" s="59" t="s">
        <v>6</v>
      </c>
      <c r="J1" s="59"/>
      <c r="K1" s="59"/>
      <c r="L1" s="59" t="s">
        <v>11</v>
      </c>
    </row>
    <row r="2" spans="1:12" s="4" customFormat="1" ht="18" customHeight="1" x14ac:dyDescent="0.15">
      <c r="A2" s="60"/>
      <c r="B2" s="61"/>
      <c r="C2" s="17" t="s">
        <v>17</v>
      </c>
      <c r="D2" s="17" t="s">
        <v>10</v>
      </c>
      <c r="E2" s="17" t="s">
        <v>3</v>
      </c>
      <c r="F2" s="59"/>
      <c r="G2" s="61"/>
      <c r="H2" s="61"/>
      <c r="I2" s="17" t="s">
        <v>17</v>
      </c>
      <c r="J2" s="17" t="s">
        <v>10</v>
      </c>
      <c r="K2" s="17" t="s">
        <v>3</v>
      </c>
      <c r="L2" s="59"/>
    </row>
    <row r="3" spans="1:12" ht="18" customHeight="1" x14ac:dyDescent="0.15">
      <c r="A3" s="6" t="s">
        <v>215</v>
      </c>
      <c r="B3" s="12" t="s">
        <v>12</v>
      </c>
      <c r="C3" s="33">
        <v>81</v>
      </c>
      <c r="D3" s="33">
        <v>67</v>
      </c>
      <c r="E3" s="22">
        <f t="shared" ref="E3:E8" si="0">SUM(C3:D3)</f>
        <v>148</v>
      </c>
      <c r="F3" s="35">
        <v>46</v>
      </c>
      <c r="G3" s="6" t="s">
        <v>126</v>
      </c>
      <c r="H3" s="12" t="s">
        <v>18</v>
      </c>
      <c r="I3" s="21">
        <v>115</v>
      </c>
      <c r="J3" s="21">
        <v>136</v>
      </c>
      <c r="K3" s="22">
        <f t="shared" ref="K3:K27" si="1">SUM(I3:J3)</f>
        <v>251</v>
      </c>
      <c r="L3" s="38">
        <v>115</v>
      </c>
    </row>
    <row r="4" spans="1:12" ht="18" customHeight="1" x14ac:dyDescent="0.15">
      <c r="A4" s="7" t="s">
        <v>216</v>
      </c>
      <c r="B4" s="13" t="s">
        <v>24</v>
      </c>
      <c r="C4" s="34">
        <v>115</v>
      </c>
      <c r="D4" s="34">
        <v>115</v>
      </c>
      <c r="E4" s="22">
        <f t="shared" si="0"/>
        <v>230</v>
      </c>
      <c r="F4" s="36">
        <v>85</v>
      </c>
      <c r="G4" s="7" t="s">
        <v>218</v>
      </c>
      <c r="H4" s="13" t="s">
        <v>27</v>
      </c>
      <c r="I4" s="22">
        <v>382</v>
      </c>
      <c r="J4" s="22">
        <v>387</v>
      </c>
      <c r="K4" s="22">
        <f t="shared" si="1"/>
        <v>769</v>
      </c>
      <c r="L4" s="37">
        <v>357</v>
      </c>
    </row>
    <row r="5" spans="1:12" ht="18" customHeight="1" x14ac:dyDescent="0.15">
      <c r="A5" s="7" t="s">
        <v>219</v>
      </c>
      <c r="B5" s="13" t="s">
        <v>31</v>
      </c>
      <c r="C5" s="34">
        <v>251</v>
      </c>
      <c r="D5" s="34">
        <v>274</v>
      </c>
      <c r="E5" s="22">
        <f t="shared" si="0"/>
        <v>525</v>
      </c>
      <c r="F5" s="36">
        <v>174</v>
      </c>
      <c r="G5" s="7" t="s">
        <v>46</v>
      </c>
      <c r="H5" s="13" t="s">
        <v>28</v>
      </c>
      <c r="I5" s="22">
        <v>346</v>
      </c>
      <c r="J5" s="22">
        <v>256</v>
      </c>
      <c r="K5" s="22">
        <f t="shared" si="1"/>
        <v>602</v>
      </c>
      <c r="L5" s="37">
        <v>286</v>
      </c>
    </row>
    <row r="6" spans="1:12" ht="18" customHeight="1" x14ac:dyDescent="0.15">
      <c r="A6" s="7" t="s">
        <v>221</v>
      </c>
      <c r="B6" s="13" t="s">
        <v>34</v>
      </c>
      <c r="C6" s="34">
        <v>236</v>
      </c>
      <c r="D6" s="34">
        <v>230</v>
      </c>
      <c r="E6" s="22">
        <f t="shared" si="0"/>
        <v>466</v>
      </c>
      <c r="F6" s="36">
        <v>194</v>
      </c>
      <c r="G6" s="7" t="s">
        <v>222</v>
      </c>
      <c r="H6" s="13" t="s">
        <v>35</v>
      </c>
      <c r="I6" s="22">
        <v>194</v>
      </c>
      <c r="J6" s="22">
        <v>216</v>
      </c>
      <c r="K6" s="22">
        <f t="shared" si="1"/>
        <v>410</v>
      </c>
      <c r="L6" s="37">
        <v>204</v>
      </c>
    </row>
    <row r="7" spans="1:12" ht="18" customHeight="1" x14ac:dyDescent="0.15">
      <c r="A7" s="7" t="s">
        <v>43</v>
      </c>
      <c r="B7" s="13" t="s">
        <v>37</v>
      </c>
      <c r="C7" s="34">
        <v>651</v>
      </c>
      <c r="D7" s="34">
        <v>638</v>
      </c>
      <c r="E7" s="22">
        <f t="shared" si="0"/>
        <v>1289</v>
      </c>
      <c r="F7" s="36">
        <v>512</v>
      </c>
      <c r="G7" s="7" t="s">
        <v>224</v>
      </c>
      <c r="H7" s="13" t="s">
        <v>39</v>
      </c>
      <c r="I7" s="22">
        <v>493</v>
      </c>
      <c r="J7" s="22">
        <v>505</v>
      </c>
      <c r="K7" s="22">
        <f t="shared" si="1"/>
        <v>998</v>
      </c>
      <c r="L7" s="37">
        <v>440</v>
      </c>
    </row>
    <row r="8" spans="1:12" ht="18" customHeight="1" x14ac:dyDescent="0.15">
      <c r="A8" s="7" t="s">
        <v>125</v>
      </c>
      <c r="B8" s="13" t="s">
        <v>42</v>
      </c>
      <c r="C8" s="34">
        <v>156</v>
      </c>
      <c r="D8" s="34">
        <v>164</v>
      </c>
      <c r="E8" s="22">
        <f t="shared" si="0"/>
        <v>320</v>
      </c>
      <c r="F8" s="36">
        <v>120</v>
      </c>
      <c r="G8" s="7" t="s">
        <v>225</v>
      </c>
      <c r="H8" s="13" t="s">
        <v>44</v>
      </c>
      <c r="I8" s="22">
        <v>314</v>
      </c>
      <c r="J8" s="22">
        <v>249</v>
      </c>
      <c r="K8" s="22">
        <f t="shared" si="1"/>
        <v>563</v>
      </c>
      <c r="L8" s="37">
        <v>244</v>
      </c>
    </row>
    <row r="9" spans="1:12" ht="18" customHeight="1" x14ac:dyDescent="0.15">
      <c r="A9" s="8"/>
      <c r="B9" s="14" t="s">
        <v>78</v>
      </c>
      <c r="C9" s="19">
        <f>SUM(C3:C8)</f>
        <v>1490</v>
      </c>
      <c r="D9" s="19">
        <f>SUM(D3:D8)</f>
        <v>1488</v>
      </c>
      <c r="E9" s="20">
        <f>SUM(E3:E8)</f>
        <v>2978</v>
      </c>
      <c r="F9" s="25">
        <f>SUM(F3:F8)</f>
        <v>1131</v>
      </c>
      <c r="G9" s="7" t="s">
        <v>226</v>
      </c>
      <c r="H9" s="13" t="s">
        <v>47</v>
      </c>
      <c r="I9" s="22">
        <v>535</v>
      </c>
      <c r="J9" s="22">
        <v>465</v>
      </c>
      <c r="K9" s="22">
        <f t="shared" si="1"/>
        <v>1000</v>
      </c>
      <c r="L9" s="37">
        <v>506</v>
      </c>
    </row>
    <row r="10" spans="1:12" ht="18" customHeight="1" x14ac:dyDescent="0.15">
      <c r="A10" s="6" t="s">
        <v>192</v>
      </c>
      <c r="B10" s="12" t="s">
        <v>51</v>
      </c>
      <c r="C10" s="33">
        <v>320</v>
      </c>
      <c r="D10" s="33">
        <v>294</v>
      </c>
      <c r="E10" s="22">
        <f t="shared" ref="E10:E19" si="2">SUM(C10:D10)</f>
        <v>614</v>
      </c>
      <c r="F10" s="35">
        <v>258</v>
      </c>
      <c r="G10" s="7" t="s">
        <v>227</v>
      </c>
      <c r="H10" s="13" t="s">
        <v>5</v>
      </c>
      <c r="I10" s="22">
        <v>183</v>
      </c>
      <c r="J10" s="22">
        <v>177</v>
      </c>
      <c r="K10" s="22">
        <f t="shared" si="1"/>
        <v>360</v>
      </c>
      <c r="L10" s="37">
        <v>129</v>
      </c>
    </row>
    <row r="11" spans="1:12" ht="18" customHeight="1" x14ac:dyDescent="0.15">
      <c r="A11" s="7" t="s">
        <v>228</v>
      </c>
      <c r="B11" s="13" t="s">
        <v>53</v>
      </c>
      <c r="C11" s="34">
        <v>71</v>
      </c>
      <c r="D11" s="34">
        <v>89</v>
      </c>
      <c r="E11" s="22">
        <f t="shared" si="2"/>
        <v>160</v>
      </c>
      <c r="F11" s="36">
        <v>68</v>
      </c>
      <c r="G11" s="7" t="s">
        <v>229</v>
      </c>
      <c r="H11" s="13" t="s">
        <v>54</v>
      </c>
      <c r="I11" s="22">
        <v>52</v>
      </c>
      <c r="J11" s="22">
        <v>54</v>
      </c>
      <c r="K11" s="22">
        <f t="shared" si="1"/>
        <v>106</v>
      </c>
      <c r="L11" s="37">
        <v>36</v>
      </c>
    </row>
    <row r="12" spans="1:12" ht="18" customHeight="1" x14ac:dyDescent="0.15">
      <c r="A12" s="7" t="s">
        <v>41</v>
      </c>
      <c r="B12" s="13" t="s">
        <v>1</v>
      </c>
      <c r="C12" s="34">
        <v>144</v>
      </c>
      <c r="D12" s="34">
        <v>135</v>
      </c>
      <c r="E12" s="22">
        <f t="shared" si="2"/>
        <v>279</v>
      </c>
      <c r="F12" s="36">
        <v>135</v>
      </c>
      <c r="G12" s="7" t="s">
        <v>91</v>
      </c>
      <c r="H12" s="13" t="s">
        <v>16</v>
      </c>
      <c r="I12" s="22">
        <v>220</v>
      </c>
      <c r="J12" s="22">
        <v>207</v>
      </c>
      <c r="K12" s="22">
        <f t="shared" si="1"/>
        <v>427</v>
      </c>
      <c r="L12" s="37">
        <v>152</v>
      </c>
    </row>
    <row r="13" spans="1:12" ht="17.25" customHeight="1" x14ac:dyDescent="0.15">
      <c r="A13" s="7" t="s">
        <v>14</v>
      </c>
      <c r="B13" s="13" t="s">
        <v>40</v>
      </c>
      <c r="C13" s="34">
        <v>97</v>
      </c>
      <c r="D13" s="34">
        <v>99</v>
      </c>
      <c r="E13" s="22">
        <f t="shared" si="2"/>
        <v>196</v>
      </c>
      <c r="F13" s="36">
        <v>90</v>
      </c>
      <c r="G13" s="7" t="s">
        <v>230</v>
      </c>
      <c r="H13" s="13" t="s">
        <v>55</v>
      </c>
      <c r="I13" s="22">
        <v>249</v>
      </c>
      <c r="J13" s="22">
        <v>265</v>
      </c>
      <c r="K13" s="22">
        <f t="shared" si="1"/>
        <v>514</v>
      </c>
      <c r="L13" s="37">
        <v>189</v>
      </c>
    </row>
    <row r="14" spans="1:12" ht="18" customHeight="1" x14ac:dyDescent="0.15">
      <c r="A14" s="7" t="s">
        <v>231</v>
      </c>
      <c r="B14" s="13" t="s">
        <v>67</v>
      </c>
      <c r="C14" s="34">
        <v>55</v>
      </c>
      <c r="D14" s="34">
        <v>62</v>
      </c>
      <c r="E14" s="22">
        <f t="shared" si="2"/>
        <v>117</v>
      </c>
      <c r="F14" s="36">
        <v>61</v>
      </c>
      <c r="G14" s="7" t="s">
        <v>232</v>
      </c>
      <c r="H14" s="13" t="s">
        <v>58</v>
      </c>
      <c r="I14" s="22">
        <v>171</v>
      </c>
      <c r="J14" s="22">
        <v>171</v>
      </c>
      <c r="K14" s="22">
        <f t="shared" si="1"/>
        <v>342</v>
      </c>
      <c r="L14" s="37">
        <v>136</v>
      </c>
    </row>
    <row r="15" spans="1:12" ht="18" customHeight="1" x14ac:dyDescent="0.15">
      <c r="A15" s="7" t="s">
        <v>233</v>
      </c>
      <c r="B15" s="13" t="s">
        <v>71</v>
      </c>
      <c r="C15" s="34">
        <v>69</v>
      </c>
      <c r="D15" s="34">
        <v>80</v>
      </c>
      <c r="E15" s="22">
        <f t="shared" si="2"/>
        <v>149</v>
      </c>
      <c r="F15" s="36">
        <v>60</v>
      </c>
      <c r="G15" s="7" t="s">
        <v>236</v>
      </c>
      <c r="H15" s="13" t="s">
        <v>60</v>
      </c>
      <c r="I15" s="22">
        <v>138</v>
      </c>
      <c r="J15" s="22">
        <v>141</v>
      </c>
      <c r="K15" s="22">
        <f t="shared" si="1"/>
        <v>279</v>
      </c>
      <c r="L15" s="37">
        <v>94</v>
      </c>
    </row>
    <row r="16" spans="1:12" ht="18" customHeight="1" x14ac:dyDescent="0.15">
      <c r="A16" s="7" t="s">
        <v>237</v>
      </c>
      <c r="B16" s="13" t="s">
        <v>36</v>
      </c>
      <c r="C16" s="34">
        <v>139</v>
      </c>
      <c r="D16" s="34">
        <v>135</v>
      </c>
      <c r="E16" s="22">
        <f t="shared" si="2"/>
        <v>274</v>
      </c>
      <c r="F16" s="36">
        <v>136</v>
      </c>
      <c r="G16" s="7" t="s">
        <v>238</v>
      </c>
      <c r="H16" s="13" t="s">
        <v>61</v>
      </c>
      <c r="I16" s="22">
        <v>47</v>
      </c>
      <c r="J16" s="22">
        <v>87</v>
      </c>
      <c r="K16" s="22">
        <f t="shared" si="1"/>
        <v>134</v>
      </c>
      <c r="L16" s="37">
        <v>81</v>
      </c>
    </row>
    <row r="17" spans="1:12" ht="18" customHeight="1" x14ac:dyDescent="0.15">
      <c r="A17" s="7" t="s">
        <v>239</v>
      </c>
      <c r="B17" s="13" t="s">
        <v>114</v>
      </c>
      <c r="C17" s="34">
        <v>656</v>
      </c>
      <c r="D17" s="34">
        <v>619</v>
      </c>
      <c r="E17" s="22">
        <f t="shared" si="2"/>
        <v>1275</v>
      </c>
      <c r="F17" s="36">
        <v>611</v>
      </c>
      <c r="G17" s="7" t="s">
        <v>110</v>
      </c>
      <c r="H17" s="13" t="s">
        <v>63</v>
      </c>
      <c r="I17" s="22">
        <v>53</v>
      </c>
      <c r="J17" s="22">
        <v>34</v>
      </c>
      <c r="K17" s="22">
        <f t="shared" si="1"/>
        <v>87</v>
      </c>
      <c r="L17" s="37">
        <v>59</v>
      </c>
    </row>
    <row r="18" spans="1:12" ht="18" customHeight="1" x14ac:dyDescent="0.15">
      <c r="A18" s="7" t="s">
        <v>240</v>
      </c>
      <c r="B18" s="13" t="s">
        <v>213</v>
      </c>
      <c r="C18" s="34">
        <v>70</v>
      </c>
      <c r="D18" s="34">
        <v>81</v>
      </c>
      <c r="E18" s="22">
        <f t="shared" si="2"/>
        <v>151</v>
      </c>
      <c r="F18" s="36">
        <v>62</v>
      </c>
      <c r="G18" s="7" t="s">
        <v>241</v>
      </c>
      <c r="H18" s="13" t="s">
        <v>68</v>
      </c>
      <c r="I18" s="22">
        <v>37</v>
      </c>
      <c r="J18" s="22">
        <v>38</v>
      </c>
      <c r="K18" s="22">
        <f t="shared" si="1"/>
        <v>75</v>
      </c>
      <c r="L18" s="37">
        <v>36</v>
      </c>
    </row>
    <row r="19" spans="1:12" ht="18" customHeight="1" x14ac:dyDescent="0.15">
      <c r="A19" s="7" t="s">
        <v>242</v>
      </c>
      <c r="B19" s="13" t="s">
        <v>214</v>
      </c>
      <c r="C19" s="34">
        <v>70</v>
      </c>
      <c r="D19" s="34">
        <v>63</v>
      </c>
      <c r="E19" s="22">
        <f t="shared" si="2"/>
        <v>133</v>
      </c>
      <c r="F19" s="36">
        <v>61</v>
      </c>
      <c r="G19" s="7" t="s">
        <v>212</v>
      </c>
      <c r="H19" s="13" t="s">
        <v>69</v>
      </c>
      <c r="I19" s="22">
        <v>77</v>
      </c>
      <c r="J19" s="22">
        <v>70</v>
      </c>
      <c r="K19" s="22">
        <f t="shared" si="1"/>
        <v>147</v>
      </c>
      <c r="L19" s="37">
        <v>79</v>
      </c>
    </row>
    <row r="20" spans="1:12" ht="18" customHeight="1" x14ac:dyDescent="0.15">
      <c r="A20" s="8"/>
      <c r="B20" s="14" t="s">
        <v>117</v>
      </c>
      <c r="C20" s="19">
        <f>SUM(C10:C19)</f>
        <v>1691</v>
      </c>
      <c r="D20" s="19">
        <f>SUM(D10:D19)</f>
        <v>1657</v>
      </c>
      <c r="E20" s="20">
        <f>SUM(E10:E19)</f>
        <v>3348</v>
      </c>
      <c r="F20" s="25">
        <f>SUM(F10:F19)</f>
        <v>1542</v>
      </c>
      <c r="G20" s="7" t="s">
        <v>243</v>
      </c>
      <c r="H20" s="13" t="s">
        <v>26</v>
      </c>
      <c r="I20" s="22">
        <v>346</v>
      </c>
      <c r="J20" s="22">
        <v>337</v>
      </c>
      <c r="K20" s="22">
        <f t="shared" si="1"/>
        <v>683</v>
      </c>
      <c r="L20" s="37">
        <v>283</v>
      </c>
    </row>
    <row r="21" spans="1:12" ht="18" customHeight="1" x14ac:dyDescent="0.15">
      <c r="A21" s="6" t="s">
        <v>220</v>
      </c>
      <c r="B21" s="12" t="s">
        <v>119</v>
      </c>
      <c r="C21" s="33">
        <v>569</v>
      </c>
      <c r="D21" s="33">
        <v>533</v>
      </c>
      <c r="E21" s="22">
        <f t="shared" ref="E21:E27" si="3">SUM(C21:D21)</f>
        <v>1102</v>
      </c>
      <c r="F21" s="35">
        <v>392</v>
      </c>
      <c r="G21" s="7" t="s">
        <v>111</v>
      </c>
      <c r="H21" s="13" t="s">
        <v>13</v>
      </c>
      <c r="I21" s="22">
        <v>184</v>
      </c>
      <c r="J21" s="22">
        <v>190</v>
      </c>
      <c r="K21" s="22">
        <f t="shared" si="1"/>
        <v>374</v>
      </c>
      <c r="L21" s="37">
        <v>158</v>
      </c>
    </row>
    <row r="22" spans="1:12" ht="18" customHeight="1" x14ac:dyDescent="0.15">
      <c r="A22" s="7" t="s">
        <v>123</v>
      </c>
      <c r="B22" s="13" t="s">
        <v>50</v>
      </c>
      <c r="C22" s="34">
        <v>126</v>
      </c>
      <c r="D22" s="34">
        <v>131</v>
      </c>
      <c r="E22" s="22">
        <f t="shared" si="3"/>
        <v>257</v>
      </c>
      <c r="F22" s="36">
        <v>95</v>
      </c>
      <c r="G22" s="7" t="s">
        <v>113</v>
      </c>
      <c r="H22" s="13" t="s">
        <v>72</v>
      </c>
      <c r="I22" s="22">
        <v>238</v>
      </c>
      <c r="J22" s="22">
        <v>233</v>
      </c>
      <c r="K22" s="22">
        <f t="shared" si="1"/>
        <v>471</v>
      </c>
      <c r="L22" s="37">
        <v>197</v>
      </c>
    </row>
    <row r="23" spans="1:12" ht="17.25" customHeight="1" x14ac:dyDescent="0.15">
      <c r="A23" s="7" t="s">
        <v>128</v>
      </c>
      <c r="B23" s="13" t="s">
        <v>48</v>
      </c>
      <c r="C23" s="34">
        <v>792</v>
      </c>
      <c r="D23" s="34">
        <v>747</v>
      </c>
      <c r="E23" s="22">
        <f t="shared" si="3"/>
        <v>1539</v>
      </c>
      <c r="F23" s="36">
        <v>655</v>
      </c>
      <c r="G23" s="7" t="s">
        <v>115</v>
      </c>
      <c r="H23" s="13" t="s">
        <v>73</v>
      </c>
      <c r="I23" s="22">
        <v>200</v>
      </c>
      <c r="J23" s="22">
        <v>209</v>
      </c>
      <c r="K23" s="22">
        <f t="shared" si="1"/>
        <v>409</v>
      </c>
      <c r="L23" s="37">
        <v>184</v>
      </c>
    </row>
    <row r="24" spans="1:12" ht="17.25" customHeight="1" x14ac:dyDescent="0.15">
      <c r="A24" s="7" t="s">
        <v>129</v>
      </c>
      <c r="B24" s="13" t="s">
        <v>79</v>
      </c>
      <c r="C24" s="34">
        <v>554</v>
      </c>
      <c r="D24" s="34">
        <v>510</v>
      </c>
      <c r="E24" s="22">
        <f t="shared" si="3"/>
        <v>1064</v>
      </c>
      <c r="F24" s="36">
        <v>498</v>
      </c>
      <c r="G24" s="7" t="s">
        <v>118</v>
      </c>
      <c r="H24" s="13" t="s">
        <v>74</v>
      </c>
      <c r="I24" s="22">
        <v>110</v>
      </c>
      <c r="J24" s="22">
        <v>152</v>
      </c>
      <c r="K24" s="22">
        <f t="shared" si="1"/>
        <v>262</v>
      </c>
      <c r="L24" s="37">
        <v>138</v>
      </c>
    </row>
    <row r="25" spans="1:12" ht="17.25" customHeight="1" x14ac:dyDescent="0.15">
      <c r="A25" s="7" t="s">
        <v>131</v>
      </c>
      <c r="B25" s="13" t="s">
        <v>8</v>
      </c>
      <c r="C25" s="34">
        <v>448</v>
      </c>
      <c r="D25" s="34">
        <v>409</v>
      </c>
      <c r="E25" s="22">
        <f t="shared" si="3"/>
        <v>857</v>
      </c>
      <c r="F25" s="36">
        <v>398</v>
      </c>
      <c r="G25" s="7" t="s">
        <v>122</v>
      </c>
      <c r="H25" s="13" t="s">
        <v>33</v>
      </c>
      <c r="I25" s="22">
        <v>26</v>
      </c>
      <c r="J25" s="22">
        <v>39</v>
      </c>
      <c r="K25" s="22">
        <f t="shared" si="1"/>
        <v>65</v>
      </c>
      <c r="L25" s="37">
        <v>35</v>
      </c>
    </row>
    <row r="26" spans="1:12" ht="18" customHeight="1" x14ac:dyDescent="0.15">
      <c r="A26" s="7" t="s">
        <v>103</v>
      </c>
      <c r="B26" s="13" t="s">
        <v>82</v>
      </c>
      <c r="C26" s="34">
        <v>410</v>
      </c>
      <c r="D26" s="34">
        <v>401</v>
      </c>
      <c r="E26" s="22">
        <f t="shared" si="3"/>
        <v>811</v>
      </c>
      <c r="F26" s="36">
        <v>299</v>
      </c>
      <c r="G26" s="7" t="s">
        <v>127</v>
      </c>
      <c r="H26" s="13" t="s">
        <v>75</v>
      </c>
      <c r="I26" s="22">
        <v>84</v>
      </c>
      <c r="J26" s="22">
        <v>96</v>
      </c>
      <c r="K26" s="22">
        <f t="shared" si="1"/>
        <v>180</v>
      </c>
      <c r="L26" s="37">
        <v>71</v>
      </c>
    </row>
    <row r="27" spans="1:12" ht="18" customHeight="1" x14ac:dyDescent="0.15">
      <c r="A27" s="7" t="s">
        <v>108</v>
      </c>
      <c r="B27" s="13" t="s">
        <v>77</v>
      </c>
      <c r="C27" s="34">
        <v>695</v>
      </c>
      <c r="D27" s="34">
        <v>694</v>
      </c>
      <c r="E27" s="22">
        <f t="shared" si="3"/>
        <v>1389</v>
      </c>
      <c r="F27" s="36">
        <v>565</v>
      </c>
      <c r="G27" s="7" t="s">
        <v>245</v>
      </c>
      <c r="H27" s="13" t="s">
        <v>76</v>
      </c>
      <c r="I27" s="22">
        <v>131</v>
      </c>
      <c r="J27" s="22">
        <v>137</v>
      </c>
      <c r="K27" s="22">
        <f t="shared" si="1"/>
        <v>268</v>
      </c>
      <c r="L27" s="37">
        <v>84</v>
      </c>
    </row>
    <row r="28" spans="1:12" ht="18" customHeight="1" x14ac:dyDescent="0.15">
      <c r="A28" s="8"/>
      <c r="B28" s="14" t="s">
        <v>132</v>
      </c>
      <c r="C28" s="19">
        <f>SUM(C21:C27)</f>
        <v>3594</v>
      </c>
      <c r="D28" s="19">
        <f>SUM(D21:D27)</f>
        <v>3425</v>
      </c>
      <c r="E28" s="20">
        <f>SUM(E21:E27)</f>
        <v>7019</v>
      </c>
      <c r="F28" s="25">
        <f>SUM(F21:F27)</f>
        <v>2902</v>
      </c>
      <c r="G28" s="8"/>
      <c r="H28" s="14" t="s">
        <v>130</v>
      </c>
      <c r="I28" s="20">
        <f>SUM(I3:I27)</f>
        <v>4925</v>
      </c>
      <c r="J28" s="20">
        <f>SUM(J3:J27)</f>
        <v>4851</v>
      </c>
      <c r="K28" s="20">
        <f>SUM(K3:K27)</f>
        <v>9776</v>
      </c>
      <c r="L28" s="27">
        <f>SUM(L3:L27)</f>
        <v>4293</v>
      </c>
    </row>
    <row r="29" spans="1:12" ht="18" customHeight="1" x14ac:dyDescent="0.15">
      <c r="A29" s="6" t="s">
        <v>246</v>
      </c>
      <c r="B29" s="12" t="s">
        <v>56</v>
      </c>
      <c r="C29" s="33">
        <v>139</v>
      </c>
      <c r="D29" s="33">
        <v>133</v>
      </c>
      <c r="E29" s="22">
        <f t="shared" ref="E29:E39" si="4">SUM(C29:D29)</f>
        <v>272</v>
      </c>
      <c r="F29" s="35">
        <v>93</v>
      </c>
      <c r="G29" s="6" t="s">
        <v>152</v>
      </c>
      <c r="H29" s="12" t="s">
        <v>89</v>
      </c>
      <c r="I29" s="21">
        <v>262</v>
      </c>
      <c r="J29" s="21">
        <v>269</v>
      </c>
      <c r="K29" s="22">
        <f t="shared" ref="K29:K41" si="5">SUM(I29:J29)</f>
        <v>531</v>
      </c>
      <c r="L29" s="38">
        <v>192</v>
      </c>
    </row>
    <row r="30" spans="1:12" ht="18" customHeight="1" x14ac:dyDescent="0.15">
      <c r="A30" s="7" t="s">
        <v>177</v>
      </c>
      <c r="B30" s="13" t="s">
        <v>52</v>
      </c>
      <c r="C30" s="34">
        <v>177</v>
      </c>
      <c r="D30" s="34">
        <v>181</v>
      </c>
      <c r="E30" s="22">
        <f t="shared" si="4"/>
        <v>358</v>
      </c>
      <c r="F30" s="36">
        <v>158</v>
      </c>
      <c r="G30" s="7" t="s">
        <v>247</v>
      </c>
      <c r="H30" s="13" t="s">
        <v>22</v>
      </c>
      <c r="I30" s="22">
        <v>112</v>
      </c>
      <c r="J30" s="22">
        <v>106</v>
      </c>
      <c r="K30" s="22">
        <f t="shared" si="5"/>
        <v>218</v>
      </c>
      <c r="L30" s="37">
        <v>75</v>
      </c>
    </row>
    <row r="31" spans="1:12" ht="18" customHeight="1" x14ac:dyDescent="0.15">
      <c r="A31" s="7" t="s">
        <v>161</v>
      </c>
      <c r="B31" s="13" t="s">
        <v>59</v>
      </c>
      <c r="C31" s="34">
        <v>64</v>
      </c>
      <c r="D31" s="34">
        <v>65</v>
      </c>
      <c r="E31" s="22">
        <f t="shared" si="4"/>
        <v>129</v>
      </c>
      <c r="F31" s="36">
        <v>44</v>
      </c>
      <c r="G31" s="7" t="s">
        <v>20</v>
      </c>
      <c r="H31" s="13" t="s">
        <v>65</v>
      </c>
      <c r="I31" s="22">
        <v>118</v>
      </c>
      <c r="J31" s="22">
        <v>109</v>
      </c>
      <c r="K31" s="22">
        <f t="shared" si="5"/>
        <v>227</v>
      </c>
      <c r="L31" s="37">
        <v>84</v>
      </c>
    </row>
    <row r="32" spans="1:12" ht="18" customHeight="1" x14ac:dyDescent="0.15">
      <c r="A32" s="7" t="s">
        <v>244</v>
      </c>
      <c r="B32" s="13" t="s">
        <v>83</v>
      </c>
      <c r="C32" s="34">
        <v>145</v>
      </c>
      <c r="D32" s="34">
        <v>129</v>
      </c>
      <c r="E32" s="22">
        <f t="shared" si="4"/>
        <v>274</v>
      </c>
      <c r="F32" s="36">
        <v>98</v>
      </c>
      <c r="G32" s="4">
        <v>303</v>
      </c>
      <c r="H32" s="2" t="s">
        <v>112</v>
      </c>
      <c r="I32" s="3">
        <v>33</v>
      </c>
      <c r="J32" s="3">
        <v>33</v>
      </c>
      <c r="K32" s="22">
        <f t="shared" si="5"/>
        <v>66</v>
      </c>
      <c r="L32" s="37">
        <v>24</v>
      </c>
    </row>
    <row r="33" spans="1:12" ht="18" customHeight="1" x14ac:dyDescent="0.15">
      <c r="A33" s="7" t="s">
        <v>136</v>
      </c>
      <c r="B33" s="13" t="s">
        <v>85</v>
      </c>
      <c r="C33" s="34">
        <v>40</v>
      </c>
      <c r="D33" s="34">
        <v>42</v>
      </c>
      <c r="E33" s="22">
        <f t="shared" si="4"/>
        <v>82</v>
      </c>
      <c r="F33" s="36">
        <v>28</v>
      </c>
      <c r="G33" s="7" t="s">
        <v>49</v>
      </c>
      <c r="H33" s="13" t="s">
        <v>57</v>
      </c>
      <c r="I33" s="22">
        <v>85</v>
      </c>
      <c r="J33" s="22">
        <v>86</v>
      </c>
      <c r="K33" s="22">
        <f t="shared" si="5"/>
        <v>171</v>
      </c>
      <c r="L33" s="37">
        <v>67</v>
      </c>
    </row>
    <row r="34" spans="1:12" ht="18" customHeight="1" x14ac:dyDescent="0.15">
      <c r="A34" s="7" t="s">
        <v>141</v>
      </c>
      <c r="B34" s="13" t="s">
        <v>45</v>
      </c>
      <c r="C34" s="34">
        <v>80</v>
      </c>
      <c r="D34" s="34">
        <v>93</v>
      </c>
      <c r="E34" s="22">
        <f t="shared" si="4"/>
        <v>173</v>
      </c>
      <c r="F34" s="36">
        <v>60</v>
      </c>
      <c r="G34" s="7" t="s">
        <v>133</v>
      </c>
      <c r="H34" s="13" t="s">
        <v>7</v>
      </c>
      <c r="I34" s="22">
        <v>304</v>
      </c>
      <c r="J34" s="22">
        <v>260</v>
      </c>
      <c r="K34" s="22">
        <f t="shared" si="5"/>
        <v>564</v>
      </c>
      <c r="L34" s="37">
        <v>204</v>
      </c>
    </row>
    <row r="35" spans="1:12" ht="18" customHeight="1" x14ac:dyDescent="0.15">
      <c r="A35" s="7" t="s">
        <v>142</v>
      </c>
      <c r="B35" s="13" t="s">
        <v>90</v>
      </c>
      <c r="C35" s="34">
        <v>90</v>
      </c>
      <c r="D35" s="34">
        <v>92</v>
      </c>
      <c r="E35" s="22">
        <f t="shared" si="4"/>
        <v>182</v>
      </c>
      <c r="F35" s="36">
        <v>66</v>
      </c>
      <c r="G35" s="7" t="s">
        <v>15</v>
      </c>
      <c r="H35" s="13" t="s">
        <v>38</v>
      </c>
      <c r="I35" s="22">
        <v>136</v>
      </c>
      <c r="J35" s="22">
        <v>133</v>
      </c>
      <c r="K35" s="22">
        <f t="shared" si="5"/>
        <v>269</v>
      </c>
      <c r="L35" s="37">
        <v>92</v>
      </c>
    </row>
    <row r="36" spans="1:12" ht="18" customHeight="1" x14ac:dyDescent="0.15">
      <c r="A36" s="7" t="s">
        <v>30</v>
      </c>
      <c r="B36" s="13" t="s">
        <v>93</v>
      </c>
      <c r="C36" s="22">
        <v>103</v>
      </c>
      <c r="D36" s="22">
        <v>109</v>
      </c>
      <c r="E36" s="22">
        <f t="shared" si="4"/>
        <v>212</v>
      </c>
      <c r="F36" s="37">
        <v>81</v>
      </c>
      <c r="G36" s="7" t="s">
        <v>134</v>
      </c>
      <c r="H36" s="13" t="s">
        <v>62</v>
      </c>
      <c r="I36" s="22">
        <v>165</v>
      </c>
      <c r="J36" s="22">
        <v>162</v>
      </c>
      <c r="K36" s="22">
        <f t="shared" si="5"/>
        <v>327</v>
      </c>
      <c r="L36" s="37">
        <v>117</v>
      </c>
    </row>
    <row r="37" spans="1:12" ht="18" customHeight="1" x14ac:dyDescent="0.15">
      <c r="A37" s="7" t="s">
        <v>140</v>
      </c>
      <c r="B37" s="13" t="s">
        <v>95</v>
      </c>
      <c r="C37" s="22">
        <v>180</v>
      </c>
      <c r="D37" s="22">
        <v>183</v>
      </c>
      <c r="E37" s="22">
        <f t="shared" si="4"/>
        <v>363</v>
      </c>
      <c r="F37" s="37">
        <v>133</v>
      </c>
      <c r="G37" s="7" t="s">
        <v>135</v>
      </c>
      <c r="H37" s="13" t="s">
        <v>84</v>
      </c>
      <c r="I37" s="22">
        <v>324</v>
      </c>
      <c r="J37" s="22">
        <v>335</v>
      </c>
      <c r="K37" s="22">
        <f t="shared" si="5"/>
        <v>659</v>
      </c>
      <c r="L37" s="37">
        <v>235</v>
      </c>
    </row>
    <row r="38" spans="1:12" ht="18" customHeight="1" x14ac:dyDescent="0.15">
      <c r="A38" s="7" t="s">
        <v>144</v>
      </c>
      <c r="B38" s="13" t="s">
        <v>97</v>
      </c>
      <c r="C38" s="22">
        <v>157</v>
      </c>
      <c r="D38" s="22">
        <v>164</v>
      </c>
      <c r="E38" s="22">
        <f t="shared" si="4"/>
        <v>321</v>
      </c>
      <c r="F38" s="37">
        <v>112</v>
      </c>
      <c r="G38" s="7" t="s">
        <v>137</v>
      </c>
      <c r="H38" s="13" t="s">
        <v>86</v>
      </c>
      <c r="I38" s="22">
        <v>172</v>
      </c>
      <c r="J38" s="22">
        <v>176</v>
      </c>
      <c r="K38" s="22">
        <f t="shared" si="5"/>
        <v>348</v>
      </c>
      <c r="L38" s="37">
        <v>159</v>
      </c>
    </row>
    <row r="39" spans="1:12" ht="18" customHeight="1" x14ac:dyDescent="0.15">
      <c r="A39" s="7" t="s">
        <v>145</v>
      </c>
      <c r="B39" s="13" t="s">
        <v>146</v>
      </c>
      <c r="C39" s="22">
        <v>294</v>
      </c>
      <c r="D39" s="22">
        <v>309</v>
      </c>
      <c r="E39" s="22">
        <f t="shared" si="4"/>
        <v>603</v>
      </c>
      <c r="F39" s="37">
        <v>215</v>
      </c>
      <c r="G39" s="7" t="s">
        <v>248</v>
      </c>
      <c r="H39" s="13" t="s">
        <v>88</v>
      </c>
      <c r="I39" s="22">
        <v>251</v>
      </c>
      <c r="J39" s="22">
        <v>258</v>
      </c>
      <c r="K39" s="22">
        <f t="shared" si="5"/>
        <v>509</v>
      </c>
      <c r="L39" s="37">
        <v>170</v>
      </c>
    </row>
    <row r="40" spans="1:12" ht="18" customHeight="1" x14ac:dyDescent="0.15">
      <c r="A40" s="8"/>
      <c r="B40" s="14" t="s">
        <v>147</v>
      </c>
      <c r="C40" s="20">
        <f>SUM(C29:C39)</f>
        <v>1469</v>
      </c>
      <c r="D40" s="20">
        <f>SUM(D29:D39)</f>
        <v>1500</v>
      </c>
      <c r="E40" s="20">
        <f>SUM(E29:E39)</f>
        <v>2969</v>
      </c>
      <c r="F40" s="27">
        <f>SUM(F29:F39)</f>
        <v>1088</v>
      </c>
      <c r="G40" s="7" t="s">
        <v>70</v>
      </c>
      <c r="H40" s="13" t="s">
        <v>92</v>
      </c>
      <c r="I40" s="22">
        <v>203</v>
      </c>
      <c r="J40" s="22">
        <v>198</v>
      </c>
      <c r="K40" s="22">
        <f t="shared" si="5"/>
        <v>401</v>
      </c>
      <c r="L40" s="37">
        <v>151</v>
      </c>
    </row>
    <row r="41" spans="1:12" ht="18" customHeight="1" x14ac:dyDescent="0.15">
      <c r="A41" s="6" t="s">
        <v>249</v>
      </c>
      <c r="B41" s="12" t="s">
        <v>99</v>
      </c>
      <c r="C41" s="21">
        <v>143</v>
      </c>
      <c r="D41" s="21">
        <v>143</v>
      </c>
      <c r="E41" s="22">
        <f t="shared" ref="E41:E49" si="6">SUM(C41:D41)</f>
        <v>286</v>
      </c>
      <c r="F41" s="38">
        <v>97</v>
      </c>
      <c r="G41" s="7" t="s">
        <v>250</v>
      </c>
      <c r="H41" s="13" t="s">
        <v>94</v>
      </c>
      <c r="I41" s="22">
        <v>48</v>
      </c>
      <c r="J41" s="22">
        <v>52</v>
      </c>
      <c r="K41" s="22">
        <f t="shared" si="5"/>
        <v>100</v>
      </c>
      <c r="L41" s="37">
        <v>39</v>
      </c>
    </row>
    <row r="42" spans="1:12" ht="18" customHeight="1" x14ac:dyDescent="0.15">
      <c r="A42" s="7" t="s">
        <v>251</v>
      </c>
      <c r="B42" s="13" t="s">
        <v>101</v>
      </c>
      <c r="C42" s="22">
        <v>163</v>
      </c>
      <c r="D42" s="22">
        <v>177</v>
      </c>
      <c r="E42" s="22">
        <f t="shared" si="6"/>
        <v>340</v>
      </c>
      <c r="F42" s="37">
        <v>124</v>
      </c>
      <c r="G42" s="8"/>
      <c r="H42" s="14" t="s">
        <v>143</v>
      </c>
      <c r="I42" s="20">
        <f>SUM(I29:I41)</f>
        <v>2213</v>
      </c>
      <c r="J42" s="20">
        <f>SUM(J29:J41)</f>
        <v>2177</v>
      </c>
      <c r="K42" s="20">
        <f>SUM(K29:K41)</f>
        <v>4390</v>
      </c>
      <c r="L42" s="27">
        <f>SUM(L29:L41)</f>
        <v>1609</v>
      </c>
    </row>
    <row r="43" spans="1:12" ht="18" customHeight="1" x14ac:dyDescent="0.15">
      <c r="A43" s="7" t="s">
        <v>217</v>
      </c>
      <c r="B43" s="13" t="s">
        <v>149</v>
      </c>
      <c r="C43" s="22">
        <v>113</v>
      </c>
      <c r="D43" s="22">
        <v>108</v>
      </c>
      <c r="E43" s="22">
        <f t="shared" si="6"/>
        <v>221</v>
      </c>
      <c r="F43" s="37">
        <v>99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22">
        <v>125</v>
      </c>
      <c r="D44" s="22">
        <v>120</v>
      </c>
      <c r="E44" s="22">
        <f t="shared" si="6"/>
        <v>245</v>
      </c>
      <c r="F44" s="37">
        <v>89</v>
      </c>
      <c r="G44" s="29"/>
    </row>
    <row r="45" spans="1:12" ht="18" customHeight="1" x14ac:dyDescent="0.15">
      <c r="A45" s="7" t="s">
        <v>223</v>
      </c>
      <c r="B45" s="13" t="s">
        <v>104</v>
      </c>
      <c r="C45" s="22">
        <v>102</v>
      </c>
      <c r="D45" s="22">
        <v>106</v>
      </c>
      <c r="E45" s="22">
        <f t="shared" si="6"/>
        <v>208</v>
      </c>
      <c r="F45" s="37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22">
        <v>169</v>
      </c>
      <c r="D46" s="22">
        <v>135</v>
      </c>
      <c r="E46" s="22">
        <f t="shared" si="6"/>
        <v>304</v>
      </c>
      <c r="F46" s="37">
        <v>148</v>
      </c>
      <c r="G46" s="29"/>
    </row>
    <row r="47" spans="1:12" ht="18" customHeight="1" x14ac:dyDescent="0.15">
      <c r="A47" s="7" t="s">
        <v>254</v>
      </c>
      <c r="B47" s="13" t="s">
        <v>106</v>
      </c>
      <c r="C47" s="22">
        <v>111</v>
      </c>
      <c r="D47" s="22">
        <v>121</v>
      </c>
      <c r="E47" s="22">
        <f t="shared" si="6"/>
        <v>232</v>
      </c>
      <c r="F47" s="37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22">
        <v>65</v>
      </c>
      <c r="D48" s="22">
        <v>64</v>
      </c>
      <c r="E48" s="22">
        <f t="shared" si="6"/>
        <v>129</v>
      </c>
      <c r="F48" s="37">
        <v>60</v>
      </c>
      <c r="G48" s="29"/>
    </row>
    <row r="49" spans="1:12" ht="18" customHeight="1" x14ac:dyDescent="0.15">
      <c r="A49" s="7" t="s">
        <v>256</v>
      </c>
      <c r="B49" s="13" t="s">
        <v>109</v>
      </c>
      <c r="C49" s="22">
        <v>152</v>
      </c>
      <c r="D49" s="22">
        <v>148</v>
      </c>
      <c r="E49" s="22">
        <f t="shared" si="6"/>
        <v>300</v>
      </c>
      <c r="F49" s="37">
        <v>101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1143</v>
      </c>
      <c r="D50" s="20">
        <f>SUM(D41:D49)</f>
        <v>1122</v>
      </c>
      <c r="E50" s="20">
        <f>SUM(E41:E49)</f>
        <v>2265</v>
      </c>
      <c r="F50" s="20">
        <f>SUM(F41:F49)</f>
        <v>861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1">
        <v>112</v>
      </c>
      <c r="D56" s="21">
        <v>104</v>
      </c>
      <c r="E56" s="21">
        <f t="shared" ref="E56:E70" si="7">SUM(C56:D56)</f>
        <v>216</v>
      </c>
      <c r="F56" s="38">
        <v>108</v>
      </c>
    </row>
    <row r="57" spans="1:12" ht="18" customHeight="1" x14ac:dyDescent="0.15">
      <c r="A57" s="7" t="s">
        <v>158</v>
      </c>
      <c r="B57" s="13" t="s">
        <v>159</v>
      </c>
      <c r="C57" s="22">
        <v>82</v>
      </c>
      <c r="D57" s="22">
        <v>94</v>
      </c>
      <c r="E57" s="22">
        <f t="shared" si="7"/>
        <v>176</v>
      </c>
      <c r="F57" s="37">
        <v>60</v>
      </c>
      <c r="H57" s="62" t="s">
        <v>66</v>
      </c>
      <c r="I57" s="64">
        <f>SUM(C9,C20,C28,C40,C50,I28,I42)</f>
        <v>16525</v>
      </c>
      <c r="J57" s="64">
        <f>SUM(D9,D20,D28,D40,D50,J28,J42)</f>
        <v>16220</v>
      </c>
      <c r="K57" s="64">
        <f>SUM(I57,J57)</f>
        <v>32745</v>
      </c>
      <c r="L57" s="66">
        <f>SUM(F9,F20,F28,F40,F50,L28,L42)</f>
        <v>13426</v>
      </c>
    </row>
    <row r="58" spans="1:12" ht="18" customHeight="1" x14ac:dyDescent="0.15">
      <c r="A58" s="7" t="s">
        <v>258</v>
      </c>
      <c r="B58" s="13" t="s">
        <v>160</v>
      </c>
      <c r="C58" s="22">
        <v>362</v>
      </c>
      <c r="D58" s="22">
        <v>374</v>
      </c>
      <c r="E58" s="22">
        <f t="shared" si="7"/>
        <v>736</v>
      </c>
      <c r="F58" s="37">
        <v>311</v>
      </c>
      <c r="H58" s="63"/>
      <c r="I58" s="65"/>
      <c r="J58" s="65"/>
      <c r="K58" s="65"/>
      <c r="L58" s="66"/>
    </row>
    <row r="59" spans="1:12" ht="18" customHeight="1" x14ac:dyDescent="0.15">
      <c r="A59" s="7" t="s">
        <v>191</v>
      </c>
      <c r="B59" s="13" t="s">
        <v>211</v>
      </c>
      <c r="C59" s="22">
        <v>67</v>
      </c>
      <c r="D59" s="22">
        <v>56</v>
      </c>
      <c r="E59" s="22">
        <f t="shared" si="7"/>
        <v>123</v>
      </c>
      <c r="F59" s="37">
        <v>49</v>
      </c>
      <c r="H59" s="67" t="s">
        <v>274</v>
      </c>
      <c r="I59" s="82">
        <v>943</v>
      </c>
      <c r="J59" s="82">
        <v>912</v>
      </c>
      <c r="K59" s="64">
        <f>I59+J59</f>
        <v>1855</v>
      </c>
      <c r="L59" s="84"/>
    </row>
    <row r="60" spans="1:12" ht="18" customHeight="1" x14ac:dyDescent="0.15">
      <c r="A60" s="7" t="s">
        <v>100</v>
      </c>
      <c r="B60" s="13" t="s">
        <v>162</v>
      </c>
      <c r="C60" s="22">
        <v>129</v>
      </c>
      <c r="D60" s="22">
        <v>112</v>
      </c>
      <c r="E60" s="22">
        <f t="shared" si="7"/>
        <v>241</v>
      </c>
      <c r="F60" s="37">
        <v>97</v>
      </c>
      <c r="H60" s="68"/>
      <c r="I60" s="83"/>
      <c r="J60" s="83"/>
      <c r="K60" s="65"/>
      <c r="L60" s="84"/>
    </row>
    <row r="61" spans="1:12" ht="18" customHeight="1" x14ac:dyDescent="0.15">
      <c r="A61" s="7" t="s">
        <v>259</v>
      </c>
      <c r="B61" s="13" t="s">
        <v>163</v>
      </c>
      <c r="C61" s="22">
        <v>77</v>
      </c>
      <c r="D61" s="22">
        <v>74</v>
      </c>
      <c r="E61" s="22">
        <f t="shared" si="7"/>
        <v>151</v>
      </c>
      <c r="F61" s="37">
        <v>54</v>
      </c>
      <c r="H61" s="62" t="s">
        <v>148</v>
      </c>
      <c r="I61" s="64">
        <f>SUM(C71,C78,C90,C104)</f>
        <v>7250</v>
      </c>
      <c r="J61" s="64">
        <f>SUM(D71,D78,D90,D104)</f>
        <v>6926</v>
      </c>
      <c r="K61" s="64">
        <f>SUM(I61,J61)</f>
        <v>14176</v>
      </c>
      <c r="L61" s="66">
        <f>SUM(F71,F78,F90,F104)</f>
        <v>5741</v>
      </c>
    </row>
    <row r="62" spans="1:12" ht="18" customHeight="1" x14ac:dyDescent="0.15">
      <c r="A62" s="7" t="s">
        <v>164</v>
      </c>
      <c r="B62" s="13" t="s">
        <v>165</v>
      </c>
      <c r="C62" s="22">
        <v>114</v>
      </c>
      <c r="D62" s="22">
        <v>115</v>
      </c>
      <c r="E62" s="22">
        <f t="shared" si="7"/>
        <v>229</v>
      </c>
      <c r="F62" s="37">
        <v>73</v>
      </c>
      <c r="H62" s="63"/>
      <c r="I62" s="65"/>
      <c r="J62" s="65"/>
      <c r="K62" s="65"/>
      <c r="L62" s="66"/>
    </row>
    <row r="63" spans="1:12" ht="18" customHeight="1" x14ac:dyDescent="0.15">
      <c r="A63" s="7" t="s">
        <v>260</v>
      </c>
      <c r="B63" s="13" t="s">
        <v>116</v>
      </c>
      <c r="C63" s="22">
        <v>52</v>
      </c>
      <c r="D63" s="22">
        <v>49</v>
      </c>
      <c r="E63" s="22">
        <f t="shared" si="7"/>
        <v>101</v>
      </c>
      <c r="F63" s="37">
        <v>52</v>
      </c>
      <c r="H63" s="67" t="s">
        <v>274</v>
      </c>
      <c r="I63" s="82">
        <v>1126</v>
      </c>
      <c r="J63" s="82">
        <v>1003</v>
      </c>
      <c r="K63" s="64">
        <f>I63+J63</f>
        <v>2129</v>
      </c>
      <c r="L63" s="86"/>
    </row>
    <row r="64" spans="1:12" ht="18" customHeight="1" x14ac:dyDescent="0.15">
      <c r="A64" s="7" t="s">
        <v>261</v>
      </c>
      <c r="B64" s="13" t="s">
        <v>4</v>
      </c>
      <c r="C64" s="22">
        <v>233</v>
      </c>
      <c r="D64" s="22">
        <v>218</v>
      </c>
      <c r="E64" s="22">
        <f t="shared" si="7"/>
        <v>451</v>
      </c>
      <c r="F64" s="37">
        <v>207</v>
      </c>
      <c r="H64" s="68"/>
      <c r="I64" s="85"/>
      <c r="J64" s="85"/>
      <c r="K64" s="65"/>
      <c r="L64" s="87"/>
    </row>
    <row r="65" spans="1:12" ht="18" customHeight="1" x14ac:dyDescent="0.15">
      <c r="A65" s="7" t="s">
        <v>138</v>
      </c>
      <c r="B65" s="13" t="s">
        <v>87</v>
      </c>
      <c r="C65" s="22">
        <v>99</v>
      </c>
      <c r="D65" s="22">
        <v>84</v>
      </c>
      <c r="E65" s="22">
        <f t="shared" si="7"/>
        <v>183</v>
      </c>
      <c r="F65" s="37">
        <v>79</v>
      </c>
      <c r="H65" s="31"/>
      <c r="I65" s="39"/>
      <c r="J65" s="39"/>
      <c r="K65" s="39"/>
      <c r="L65" s="39"/>
    </row>
    <row r="66" spans="1:12" ht="18" customHeight="1" x14ac:dyDescent="0.15">
      <c r="A66" s="7" t="s">
        <v>166</v>
      </c>
      <c r="B66" s="13" t="s">
        <v>29</v>
      </c>
      <c r="C66" s="22">
        <v>157</v>
      </c>
      <c r="D66" s="22">
        <v>150</v>
      </c>
      <c r="E66" s="22">
        <f t="shared" si="7"/>
        <v>307</v>
      </c>
      <c r="F66" s="37">
        <v>153</v>
      </c>
      <c r="H66" s="76" t="s">
        <v>150</v>
      </c>
      <c r="I66" s="64">
        <f>(I57+I61)-I68</f>
        <v>21706</v>
      </c>
      <c r="J66" s="64">
        <f>(J57+J61)-J68</f>
        <v>21231</v>
      </c>
      <c r="K66" s="64">
        <f>(K57+K61)-K68</f>
        <v>42937</v>
      </c>
      <c r="L66" s="82">
        <v>17199</v>
      </c>
    </row>
    <row r="67" spans="1:12" ht="18" customHeight="1" x14ac:dyDescent="0.15">
      <c r="A67" s="7" t="s">
        <v>208</v>
      </c>
      <c r="B67" s="13" t="s">
        <v>167</v>
      </c>
      <c r="C67" s="22">
        <v>440</v>
      </c>
      <c r="D67" s="22">
        <v>383</v>
      </c>
      <c r="E67" s="22">
        <f t="shared" si="7"/>
        <v>823</v>
      </c>
      <c r="F67" s="37">
        <v>364</v>
      </c>
      <c r="H67" s="77"/>
      <c r="I67" s="65"/>
      <c r="J67" s="65"/>
      <c r="K67" s="65"/>
      <c r="L67" s="83"/>
    </row>
    <row r="68" spans="1:12" ht="18" customHeight="1" x14ac:dyDescent="0.15">
      <c r="A68" s="7" t="s">
        <v>262</v>
      </c>
      <c r="B68" s="13" t="s">
        <v>139</v>
      </c>
      <c r="C68" s="22">
        <v>65</v>
      </c>
      <c r="D68" s="22">
        <v>54</v>
      </c>
      <c r="E68" s="22">
        <f t="shared" si="7"/>
        <v>119</v>
      </c>
      <c r="F68" s="37">
        <v>77</v>
      </c>
      <c r="H68" s="76" t="s">
        <v>151</v>
      </c>
      <c r="I68" s="82">
        <v>2069</v>
      </c>
      <c r="J68" s="82">
        <v>1915</v>
      </c>
      <c r="K68" s="64">
        <f>K59+K63</f>
        <v>3984</v>
      </c>
      <c r="L68" s="82">
        <v>1968</v>
      </c>
    </row>
    <row r="69" spans="1:12" ht="18" customHeight="1" x14ac:dyDescent="0.15">
      <c r="A69" s="7" t="s">
        <v>168</v>
      </c>
      <c r="B69" s="13" t="s">
        <v>169</v>
      </c>
      <c r="C69" s="22">
        <v>332</v>
      </c>
      <c r="D69" s="22">
        <v>330</v>
      </c>
      <c r="E69" s="22">
        <f t="shared" si="7"/>
        <v>662</v>
      </c>
      <c r="F69" s="37">
        <v>270</v>
      </c>
      <c r="H69" s="77"/>
      <c r="I69" s="83"/>
      <c r="J69" s="83"/>
      <c r="K69" s="65"/>
      <c r="L69" s="83"/>
    </row>
    <row r="70" spans="1:12" ht="18" customHeight="1" x14ac:dyDescent="0.15">
      <c r="A70" s="7" t="s">
        <v>275</v>
      </c>
      <c r="B70" s="13" t="s">
        <v>9</v>
      </c>
      <c r="C70" s="22">
        <v>240</v>
      </c>
      <c r="D70" s="22">
        <v>212</v>
      </c>
      <c r="E70" s="22">
        <f t="shared" si="7"/>
        <v>452</v>
      </c>
      <c r="F70" s="37">
        <v>177</v>
      </c>
      <c r="H70" s="76" t="s">
        <v>154</v>
      </c>
      <c r="I70" s="64">
        <f>SUM(I66:I69)</f>
        <v>23775</v>
      </c>
      <c r="J70" s="64">
        <f>SUM(J66:J69)</f>
        <v>23146</v>
      </c>
      <c r="K70" s="64">
        <f>SUM(K66:K69)</f>
        <v>46921</v>
      </c>
      <c r="L70" s="64">
        <f>SUM(L66:L69)</f>
        <v>19167</v>
      </c>
    </row>
    <row r="71" spans="1:12" ht="18" customHeight="1" x14ac:dyDescent="0.15">
      <c r="A71" s="8"/>
      <c r="B71" s="14" t="s">
        <v>209</v>
      </c>
      <c r="C71" s="20">
        <f>SUM(C56:C70)</f>
        <v>2561</v>
      </c>
      <c r="D71" s="20">
        <f>SUM(D56:D70)</f>
        <v>2409</v>
      </c>
      <c r="E71" s="20">
        <f>SUM(E56:E70)</f>
        <v>4970</v>
      </c>
      <c r="F71" s="20">
        <f>SUM(F56:F70)</f>
        <v>2131</v>
      </c>
      <c r="G71" s="29"/>
      <c r="H71" s="78"/>
      <c r="I71" s="78"/>
      <c r="J71" s="78"/>
      <c r="K71" s="78"/>
      <c r="L71" s="78"/>
    </row>
    <row r="72" spans="1:12" ht="18" customHeight="1" x14ac:dyDescent="0.15">
      <c r="A72" s="6" t="s">
        <v>263</v>
      </c>
      <c r="B72" s="12" t="s">
        <v>170</v>
      </c>
      <c r="C72" s="21">
        <v>331</v>
      </c>
      <c r="D72" s="21">
        <v>263</v>
      </c>
      <c r="E72" s="22">
        <f t="shared" ref="E72:E104" si="8">SUM(C72:D72)</f>
        <v>594</v>
      </c>
      <c r="F72" s="38">
        <v>248</v>
      </c>
      <c r="H72" s="79"/>
      <c r="I72" s="79"/>
      <c r="J72" s="79"/>
      <c r="K72" s="79"/>
      <c r="L72" s="79"/>
    </row>
    <row r="73" spans="1:12" ht="18" customHeight="1" x14ac:dyDescent="0.15">
      <c r="A73" s="7" t="s">
        <v>265</v>
      </c>
      <c r="B73" s="13" t="s">
        <v>157</v>
      </c>
      <c r="C73" s="22">
        <v>273</v>
      </c>
      <c r="D73" s="22">
        <v>257</v>
      </c>
      <c r="E73" s="22">
        <f t="shared" si="8"/>
        <v>530</v>
      </c>
      <c r="F73" s="37">
        <v>200</v>
      </c>
    </row>
    <row r="74" spans="1:12" ht="18" customHeight="1" x14ac:dyDescent="0.15">
      <c r="A74" s="7" t="s">
        <v>171</v>
      </c>
      <c r="B74" s="13" t="s">
        <v>172</v>
      </c>
      <c r="C74" s="22">
        <v>281</v>
      </c>
      <c r="D74" s="22">
        <v>282</v>
      </c>
      <c r="E74" s="22">
        <f t="shared" si="8"/>
        <v>563</v>
      </c>
      <c r="F74" s="37">
        <v>206</v>
      </c>
    </row>
    <row r="75" spans="1:12" ht="18" customHeight="1" x14ac:dyDescent="0.15">
      <c r="A75" s="7" t="s">
        <v>96</v>
      </c>
      <c r="B75" s="13" t="s">
        <v>173</v>
      </c>
      <c r="C75" s="22">
        <v>126</v>
      </c>
      <c r="D75" s="22">
        <v>115</v>
      </c>
      <c r="E75" s="22">
        <f t="shared" si="8"/>
        <v>241</v>
      </c>
      <c r="F75" s="37">
        <v>85</v>
      </c>
    </row>
    <row r="76" spans="1:12" ht="18" customHeight="1" x14ac:dyDescent="0.15">
      <c r="A76" s="7" t="s">
        <v>124</v>
      </c>
      <c r="B76" s="13" t="s">
        <v>174</v>
      </c>
      <c r="C76" s="22">
        <v>38</v>
      </c>
      <c r="D76" s="22">
        <v>42</v>
      </c>
      <c r="E76" s="22">
        <f t="shared" si="8"/>
        <v>80</v>
      </c>
      <c r="F76" s="37">
        <v>28</v>
      </c>
    </row>
    <row r="77" spans="1:12" ht="18" customHeight="1" x14ac:dyDescent="0.15">
      <c r="A77" s="7" t="s">
        <v>266</v>
      </c>
      <c r="B77" s="13" t="s">
        <v>153</v>
      </c>
      <c r="C77" s="22">
        <v>138</v>
      </c>
      <c r="D77" s="22">
        <v>146</v>
      </c>
      <c r="E77" s="22">
        <f t="shared" si="8"/>
        <v>284</v>
      </c>
      <c r="F77" s="37">
        <v>129</v>
      </c>
    </row>
    <row r="78" spans="1:12" ht="18" customHeight="1" x14ac:dyDescent="0.15">
      <c r="A78" s="8"/>
      <c r="B78" s="14" t="s">
        <v>210</v>
      </c>
      <c r="C78" s="20">
        <f>SUM(C72:C77)</f>
        <v>1187</v>
      </c>
      <c r="D78" s="20">
        <f>SUM(D72:D77)</f>
        <v>1105</v>
      </c>
      <c r="E78" s="20">
        <f t="shared" si="8"/>
        <v>2292</v>
      </c>
      <c r="F78" s="27">
        <f>SUM(F72:F77)</f>
        <v>896</v>
      </c>
    </row>
    <row r="79" spans="1:12" ht="18" customHeight="1" x14ac:dyDescent="0.15">
      <c r="A79" s="6" t="s">
        <v>267</v>
      </c>
      <c r="B79" s="12" t="s">
        <v>175</v>
      </c>
      <c r="C79" s="21">
        <v>132</v>
      </c>
      <c r="D79" s="21">
        <v>120</v>
      </c>
      <c r="E79" s="22">
        <f t="shared" si="8"/>
        <v>252</v>
      </c>
      <c r="F79" s="38">
        <v>82</v>
      </c>
    </row>
    <row r="80" spans="1:12" ht="18" customHeight="1" x14ac:dyDescent="0.15">
      <c r="A80" s="7" t="s">
        <v>268</v>
      </c>
      <c r="B80" s="13" t="s">
        <v>23</v>
      </c>
      <c r="C80" s="22">
        <v>94</v>
      </c>
      <c r="D80" s="22">
        <v>93</v>
      </c>
      <c r="E80" s="22">
        <f t="shared" si="8"/>
        <v>187</v>
      </c>
      <c r="F80" s="37">
        <v>73</v>
      </c>
    </row>
    <row r="81" spans="1:6" ht="18" customHeight="1" x14ac:dyDescent="0.15">
      <c r="A81" s="7" t="s">
        <v>81</v>
      </c>
      <c r="B81" s="13" t="s">
        <v>176</v>
      </c>
      <c r="C81" s="22">
        <v>167</v>
      </c>
      <c r="D81" s="22">
        <v>157</v>
      </c>
      <c r="E81" s="22">
        <f t="shared" si="8"/>
        <v>324</v>
      </c>
      <c r="F81" s="37">
        <v>120</v>
      </c>
    </row>
    <row r="82" spans="1:6" ht="18" customHeight="1" x14ac:dyDescent="0.15">
      <c r="A82" s="7" t="s">
        <v>269</v>
      </c>
      <c r="B82" s="13" t="s">
        <v>178</v>
      </c>
      <c r="C82" s="22">
        <v>192</v>
      </c>
      <c r="D82" s="22">
        <v>196</v>
      </c>
      <c r="E82" s="22">
        <f t="shared" si="8"/>
        <v>388</v>
      </c>
      <c r="F82" s="37">
        <v>156</v>
      </c>
    </row>
    <row r="83" spans="1:6" ht="18" customHeight="1" x14ac:dyDescent="0.15">
      <c r="A83" s="7" t="s">
        <v>21</v>
      </c>
      <c r="B83" s="13" t="s">
        <v>179</v>
      </c>
      <c r="C83" s="22">
        <v>144</v>
      </c>
      <c r="D83" s="22">
        <v>167</v>
      </c>
      <c r="E83" s="22">
        <f t="shared" si="8"/>
        <v>311</v>
      </c>
      <c r="F83" s="37">
        <v>118</v>
      </c>
    </row>
    <row r="84" spans="1:6" ht="18" customHeight="1" x14ac:dyDescent="0.15">
      <c r="A84" s="7" t="s">
        <v>235</v>
      </c>
      <c r="B84" s="13" t="s">
        <v>181</v>
      </c>
      <c r="C84" s="22">
        <v>200</v>
      </c>
      <c r="D84" s="22">
        <v>192</v>
      </c>
      <c r="E84" s="22">
        <f t="shared" si="8"/>
        <v>392</v>
      </c>
      <c r="F84" s="37">
        <v>174</v>
      </c>
    </row>
    <row r="85" spans="1:6" ht="18" customHeight="1" x14ac:dyDescent="0.15">
      <c r="A85" s="7" t="s">
        <v>182</v>
      </c>
      <c r="B85" s="13" t="s">
        <v>183</v>
      </c>
      <c r="C85" s="22">
        <v>136</v>
      </c>
      <c r="D85" s="22">
        <v>149</v>
      </c>
      <c r="E85" s="22">
        <f t="shared" si="8"/>
        <v>285</v>
      </c>
      <c r="F85" s="37">
        <v>92</v>
      </c>
    </row>
    <row r="86" spans="1:6" ht="18" customHeight="1" x14ac:dyDescent="0.15">
      <c r="A86" s="7" t="s">
        <v>184</v>
      </c>
      <c r="B86" s="13" t="s">
        <v>185</v>
      </c>
      <c r="C86" s="22">
        <v>67</v>
      </c>
      <c r="D86" s="22">
        <v>83</v>
      </c>
      <c r="E86" s="22">
        <f t="shared" si="8"/>
        <v>150</v>
      </c>
      <c r="F86" s="37">
        <v>48</v>
      </c>
    </row>
    <row r="87" spans="1:6" ht="18" customHeight="1" x14ac:dyDescent="0.15">
      <c r="A87" s="7" t="s">
        <v>186</v>
      </c>
      <c r="B87" s="13" t="s">
        <v>187</v>
      </c>
      <c r="C87" s="22">
        <v>125</v>
      </c>
      <c r="D87" s="22">
        <v>128</v>
      </c>
      <c r="E87" s="22">
        <f t="shared" si="8"/>
        <v>253</v>
      </c>
      <c r="F87" s="37">
        <v>99</v>
      </c>
    </row>
    <row r="88" spans="1:6" ht="18" customHeight="1" x14ac:dyDescent="0.15">
      <c r="A88" s="7" t="s">
        <v>188</v>
      </c>
      <c r="B88" s="13" t="s">
        <v>189</v>
      </c>
      <c r="C88" s="22">
        <v>14</v>
      </c>
      <c r="D88" s="22">
        <v>14</v>
      </c>
      <c r="E88" s="22">
        <f t="shared" si="8"/>
        <v>28</v>
      </c>
      <c r="F88" s="37">
        <v>12</v>
      </c>
    </row>
    <row r="89" spans="1:6" ht="18" customHeight="1" x14ac:dyDescent="0.15">
      <c r="A89" s="7" t="s">
        <v>264</v>
      </c>
      <c r="B89" s="13" t="s">
        <v>270</v>
      </c>
      <c r="C89" s="22">
        <v>83</v>
      </c>
      <c r="D89" s="22">
        <v>91</v>
      </c>
      <c r="E89" s="22">
        <f t="shared" si="8"/>
        <v>174</v>
      </c>
      <c r="F89" s="37">
        <v>66</v>
      </c>
    </row>
    <row r="90" spans="1:6" ht="18" customHeight="1" x14ac:dyDescent="0.15">
      <c r="A90" s="8"/>
      <c r="B90" s="14" t="s">
        <v>190</v>
      </c>
      <c r="C90" s="20">
        <f>SUM(C79:C89)</f>
        <v>1354</v>
      </c>
      <c r="D90" s="20">
        <f>SUM(D79:D89)</f>
        <v>1390</v>
      </c>
      <c r="E90" s="20">
        <f t="shared" si="8"/>
        <v>2744</v>
      </c>
      <c r="F90" s="27">
        <f>SUM(F79:F89)</f>
        <v>1040</v>
      </c>
    </row>
    <row r="91" spans="1:6" ht="18" customHeight="1" x14ac:dyDescent="0.15">
      <c r="A91" s="6" t="s">
        <v>271</v>
      </c>
      <c r="B91" s="12" t="s">
        <v>64</v>
      </c>
      <c r="C91" s="21">
        <v>113</v>
      </c>
      <c r="D91" s="21">
        <v>109</v>
      </c>
      <c r="E91" s="22">
        <f t="shared" si="8"/>
        <v>222</v>
      </c>
      <c r="F91" s="38">
        <v>67</v>
      </c>
    </row>
    <row r="92" spans="1:6" ht="18" customHeight="1" x14ac:dyDescent="0.15">
      <c r="A92" s="7" t="s">
        <v>193</v>
      </c>
      <c r="B92" s="13" t="s">
        <v>194</v>
      </c>
      <c r="C92" s="22">
        <v>192</v>
      </c>
      <c r="D92" s="22">
        <v>161</v>
      </c>
      <c r="E92" s="22">
        <f t="shared" si="8"/>
        <v>353</v>
      </c>
      <c r="F92" s="37">
        <v>118</v>
      </c>
    </row>
    <row r="93" spans="1:6" ht="18" customHeight="1" x14ac:dyDescent="0.15">
      <c r="A93" s="7" t="s">
        <v>273</v>
      </c>
      <c r="B93" s="13" t="s">
        <v>121</v>
      </c>
      <c r="C93" s="22">
        <v>104</v>
      </c>
      <c r="D93" s="22">
        <v>99</v>
      </c>
      <c r="E93" s="22">
        <f t="shared" si="8"/>
        <v>203</v>
      </c>
      <c r="F93" s="37">
        <v>69</v>
      </c>
    </row>
    <row r="94" spans="1:6" ht="18" customHeight="1" x14ac:dyDescent="0.15">
      <c r="A94" s="7" t="s">
        <v>19</v>
      </c>
      <c r="B94" s="13" t="s">
        <v>196</v>
      </c>
      <c r="C94" s="22">
        <v>100</v>
      </c>
      <c r="D94" s="22">
        <v>67</v>
      </c>
      <c r="E94" s="22">
        <f t="shared" si="8"/>
        <v>167</v>
      </c>
      <c r="F94" s="37">
        <v>97</v>
      </c>
    </row>
    <row r="95" spans="1:6" ht="18" customHeight="1" x14ac:dyDescent="0.15">
      <c r="A95" s="7" t="s">
        <v>197</v>
      </c>
      <c r="B95" s="13" t="s">
        <v>198</v>
      </c>
      <c r="C95" s="22">
        <v>179</v>
      </c>
      <c r="D95" s="22">
        <v>175</v>
      </c>
      <c r="E95" s="22">
        <f t="shared" si="8"/>
        <v>354</v>
      </c>
      <c r="F95" s="37">
        <v>136</v>
      </c>
    </row>
    <row r="96" spans="1:6" ht="18" customHeight="1" x14ac:dyDescent="0.15">
      <c r="A96" s="7" t="s">
        <v>272</v>
      </c>
      <c r="B96" s="13" t="s">
        <v>195</v>
      </c>
      <c r="C96" s="22">
        <v>112</v>
      </c>
      <c r="D96" s="22">
        <v>118</v>
      </c>
      <c r="E96" s="22">
        <f t="shared" si="8"/>
        <v>230</v>
      </c>
      <c r="F96" s="37">
        <v>78</v>
      </c>
    </row>
    <row r="97" spans="1:6" ht="18" customHeight="1" x14ac:dyDescent="0.15">
      <c r="A97" s="7" t="s">
        <v>32</v>
      </c>
      <c r="B97" s="13" t="s">
        <v>199</v>
      </c>
      <c r="C97" s="22">
        <v>91</v>
      </c>
      <c r="D97" s="22">
        <v>88</v>
      </c>
      <c r="E97" s="22">
        <f t="shared" si="8"/>
        <v>179</v>
      </c>
      <c r="F97" s="37">
        <v>64</v>
      </c>
    </row>
    <row r="98" spans="1:6" ht="18" customHeight="1" x14ac:dyDescent="0.15">
      <c r="A98" s="7" t="s">
        <v>200</v>
      </c>
      <c r="B98" s="13" t="s">
        <v>201</v>
      </c>
      <c r="C98" s="22">
        <v>265</v>
      </c>
      <c r="D98" s="22">
        <v>252</v>
      </c>
      <c r="E98" s="22">
        <f t="shared" si="8"/>
        <v>517</v>
      </c>
      <c r="F98" s="37">
        <v>246</v>
      </c>
    </row>
    <row r="99" spans="1:6" ht="18" customHeight="1" x14ac:dyDescent="0.15">
      <c r="A99" s="7" t="s">
        <v>120</v>
      </c>
      <c r="B99" s="13" t="s">
        <v>202</v>
      </c>
      <c r="C99" s="22">
        <v>169</v>
      </c>
      <c r="D99" s="22">
        <v>164</v>
      </c>
      <c r="E99" s="22">
        <f t="shared" si="8"/>
        <v>333</v>
      </c>
      <c r="F99" s="37">
        <v>105</v>
      </c>
    </row>
    <row r="100" spans="1:6" ht="18" customHeight="1" x14ac:dyDescent="0.15">
      <c r="A100" s="7" t="s">
        <v>203</v>
      </c>
      <c r="B100" s="13" t="s">
        <v>180</v>
      </c>
      <c r="C100" s="22">
        <v>595</v>
      </c>
      <c r="D100" s="22">
        <v>556</v>
      </c>
      <c r="E100" s="22">
        <f t="shared" si="8"/>
        <v>1151</v>
      </c>
      <c r="F100" s="37">
        <v>510</v>
      </c>
    </row>
    <row r="101" spans="1:6" ht="18" customHeight="1" x14ac:dyDescent="0.15">
      <c r="A101" s="7" t="s">
        <v>98</v>
      </c>
      <c r="B101" s="13" t="s">
        <v>204</v>
      </c>
      <c r="C101" s="22">
        <v>12</v>
      </c>
      <c r="D101" s="22">
        <v>29</v>
      </c>
      <c r="E101" s="22">
        <f t="shared" si="8"/>
        <v>41</v>
      </c>
      <c r="F101" s="37">
        <v>24</v>
      </c>
    </row>
    <row r="102" spans="1:6" ht="18" customHeight="1" x14ac:dyDescent="0.15">
      <c r="A102" s="7" t="s">
        <v>80</v>
      </c>
      <c r="B102" s="13" t="s">
        <v>25</v>
      </c>
      <c r="C102" s="22">
        <v>39</v>
      </c>
      <c r="D102" s="22">
        <v>52</v>
      </c>
      <c r="E102" s="22">
        <f t="shared" si="8"/>
        <v>91</v>
      </c>
      <c r="F102" s="37">
        <v>37</v>
      </c>
    </row>
    <row r="103" spans="1:6" ht="18" customHeight="1" x14ac:dyDescent="0.15">
      <c r="A103" s="7" t="s">
        <v>205</v>
      </c>
      <c r="B103" s="13" t="s">
        <v>206</v>
      </c>
      <c r="C103" s="22">
        <v>177</v>
      </c>
      <c r="D103" s="22">
        <v>152</v>
      </c>
      <c r="E103" s="22">
        <f t="shared" si="8"/>
        <v>329</v>
      </c>
      <c r="F103" s="37">
        <v>123</v>
      </c>
    </row>
    <row r="104" spans="1:6" ht="18" customHeight="1" x14ac:dyDescent="0.15">
      <c r="A104" s="8"/>
      <c r="B104" s="14" t="s">
        <v>207</v>
      </c>
      <c r="C104" s="20">
        <f>SUM(C91:C103)</f>
        <v>2148</v>
      </c>
      <c r="D104" s="20">
        <f>SUM(D91:D103)</f>
        <v>2022</v>
      </c>
      <c r="E104" s="20">
        <f t="shared" si="8"/>
        <v>4170</v>
      </c>
      <c r="F104" s="27">
        <f>SUM(F91:F103)</f>
        <v>1674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L1:L2"/>
    <mergeCell ref="H57:H58"/>
    <mergeCell ref="I57:I58"/>
    <mergeCell ref="J57:J58"/>
    <mergeCell ref="K57:K58"/>
    <mergeCell ref="L57:L58"/>
    <mergeCell ref="C1:E1"/>
    <mergeCell ref="I1:K1"/>
    <mergeCell ref="A1:A2"/>
    <mergeCell ref="B1:B2"/>
    <mergeCell ref="F1:F2"/>
    <mergeCell ref="G1:G2"/>
    <mergeCell ref="H1:H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Ｐ明朝,標準"&amp;14令和７年4月30日</oddHeader>
    <oddFooter>&amp;C&amp;P／&amp;N</oddFooter>
  </headerFooter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8"/>
  <sheetViews>
    <sheetView showZeros="0" topLeftCell="A58" zoomScale="75" zoomScaleNormal="75" workbookViewId="0">
      <selection activeCell="J59" sqref="J59:J60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60" t="s">
        <v>0</v>
      </c>
      <c r="B1" s="61" t="s">
        <v>2</v>
      </c>
      <c r="C1" s="59" t="s">
        <v>6</v>
      </c>
      <c r="D1" s="59"/>
      <c r="E1" s="59"/>
      <c r="F1" s="59" t="s">
        <v>11</v>
      </c>
      <c r="G1" s="61" t="s">
        <v>0</v>
      </c>
      <c r="H1" s="61" t="s">
        <v>2</v>
      </c>
      <c r="I1" s="59" t="s">
        <v>6</v>
      </c>
      <c r="J1" s="59"/>
      <c r="K1" s="59"/>
      <c r="L1" s="59" t="s">
        <v>11</v>
      </c>
    </row>
    <row r="2" spans="1:12" s="4" customFormat="1" ht="18" customHeight="1" x14ac:dyDescent="0.15">
      <c r="A2" s="60"/>
      <c r="B2" s="61"/>
      <c r="C2" s="17" t="s">
        <v>17</v>
      </c>
      <c r="D2" s="17" t="s">
        <v>10</v>
      </c>
      <c r="E2" s="17" t="s">
        <v>3</v>
      </c>
      <c r="F2" s="59"/>
      <c r="G2" s="61"/>
      <c r="H2" s="61"/>
      <c r="I2" s="17" t="s">
        <v>17</v>
      </c>
      <c r="J2" s="17" t="s">
        <v>10</v>
      </c>
      <c r="K2" s="17" t="s">
        <v>3</v>
      </c>
      <c r="L2" s="59"/>
    </row>
    <row r="3" spans="1:12" ht="18" customHeight="1" x14ac:dyDescent="0.15">
      <c r="A3" s="6" t="s">
        <v>215</v>
      </c>
      <c r="B3" s="12" t="s">
        <v>12</v>
      </c>
      <c r="C3" s="40">
        <v>81</v>
      </c>
      <c r="D3" s="40">
        <v>67</v>
      </c>
      <c r="E3" s="44">
        <f t="shared" ref="E3:E8" si="0">C3+D3</f>
        <v>148</v>
      </c>
      <c r="F3" s="40">
        <v>46</v>
      </c>
      <c r="G3" s="6" t="s">
        <v>126</v>
      </c>
      <c r="H3" s="12" t="s">
        <v>18</v>
      </c>
      <c r="I3" s="40">
        <v>115</v>
      </c>
      <c r="J3" s="40">
        <v>139</v>
      </c>
      <c r="K3" s="44">
        <f t="shared" ref="K3:K27" si="1">SUM(I3+J3)</f>
        <v>254</v>
      </c>
      <c r="L3" s="26">
        <v>117</v>
      </c>
    </row>
    <row r="4" spans="1:12" ht="18" customHeight="1" x14ac:dyDescent="0.15">
      <c r="A4" s="7" t="s">
        <v>216</v>
      </c>
      <c r="B4" s="13" t="s">
        <v>24</v>
      </c>
      <c r="C4" s="40">
        <v>116</v>
      </c>
      <c r="D4" s="40">
        <v>116</v>
      </c>
      <c r="E4" s="44">
        <f t="shared" si="0"/>
        <v>232</v>
      </c>
      <c r="F4" s="40">
        <v>86</v>
      </c>
      <c r="G4" s="7" t="s">
        <v>218</v>
      </c>
      <c r="H4" s="13" t="s">
        <v>27</v>
      </c>
      <c r="I4" s="40">
        <v>382</v>
      </c>
      <c r="J4" s="40">
        <v>390</v>
      </c>
      <c r="K4" s="44">
        <f t="shared" si="1"/>
        <v>772</v>
      </c>
      <c r="L4" s="26">
        <v>359</v>
      </c>
    </row>
    <row r="5" spans="1:12" ht="18" customHeight="1" x14ac:dyDescent="0.15">
      <c r="A5" s="7" t="s">
        <v>219</v>
      </c>
      <c r="B5" s="13" t="s">
        <v>31</v>
      </c>
      <c r="C5" s="40">
        <v>251</v>
      </c>
      <c r="D5" s="40">
        <v>274</v>
      </c>
      <c r="E5" s="44">
        <f t="shared" si="0"/>
        <v>525</v>
      </c>
      <c r="F5" s="40">
        <v>174</v>
      </c>
      <c r="G5" s="7" t="s">
        <v>46</v>
      </c>
      <c r="H5" s="13" t="s">
        <v>28</v>
      </c>
      <c r="I5" s="40">
        <v>345</v>
      </c>
      <c r="J5" s="40">
        <v>257</v>
      </c>
      <c r="K5" s="44">
        <f t="shared" si="1"/>
        <v>602</v>
      </c>
      <c r="L5" s="26">
        <v>285</v>
      </c>
    </row>
    <row r="6" spans="1:12" ht="18" customHeight="1" x14ac:dyDescent="0.15">
      <c r="A6" s="7" t="s">
        <v>221</v>
      </c>
      <c r="B6" s="13" t="s">
        <v>34</v>
      </c>
      <c r="C6" s="40">
        <v>234</v>
      </c>
      <c r="D6" s="40">
        <v>228</v>
      </c>
      <c r="E6" s="44">
        <f t="shared" si="0"/>
        <v>462</v>
      </c>
      <c r="F6" s="40">
        <v>192</v>
      </c>
      <c r="G6" s="7" t="s">
        <v>222</v>
      </c>
      <c r="H6" s="13" t="s">
        <v>35</v>
      </c>
      <c r="I6" s="40">
        <v>196</v>
      </c>
      <c r="J6" s="40">
        <v>216</v>
      </c>
      <c r="K6" s="44">
        <f t="shared" si="1"/>
        <v>412</v>
      </c>
      <c r="L6" s="26">
        <v>206</v>
      </c>
    </row>
    <row r="7" spans="1:12" ht="18" customHeight="1" x14ac:dyDescent="0.15">
      <c r="A7" s="7" t="s">
        <v>43</v>
      </c>
      <c r="B7" s="13" t="s">
        <v>37</v>
      </c>
      <c r="C7" s="40">
        <v>656</v>
      </c>
      <c r="D7" s="40">
        <v>640</v>
      </c>
      <c r="E7" s="44">
        <f t="shared" si="0"/>
        <v>1296</v>
      </c>
      <c r="F7" s="40">
        <v>513</v>
      </c>
      <c r="G7" s="7" t="s">
        <v>224</v>
      </c>
      <c r="H7" s="13" t="s">
        <v>39</v>
      </c>
      <c r="I7" s="40">
        <v>493</v>
      </c>
      <c r="J7" s="40">
        <v>503</v>
      </c>
      <c r="K7" s="44">
        <f t="shared" si="1"/>
        <v>996</v>
      </c>
      <c r="L7" s="26">
        <v>440</v>
      </c>
    </row>
    <row r="8" spans="1:12" ht="18" customHeight="1" x14ac:dyDescent="0.15">
      <c r="A8" s="7" t="s">
        <v>125</v>
      </c>
      <c r="B8" s="13" t="s">
        <v>42</v>
      </c>
      <c r="C8" s="40">
        <v>157</v>
      </c>
      <c r="D8" s="40">
        <v>163</v>
      </c>
      <c r="E8" s="44">
        <f t="shared" si="0"/>
        <v>320</v>
      </c>
      <c r="F8" s="40">
        <v>119</v>
      </c>
      <c r="G8" s="7" t="s">
        <v>225</v>
      </c>
      <c r="H8" s="13" t="s">
        <v>44</v>
      </c>
      <c r="I8" s="40">
        <v>316</v>
      </c>
      <c r="J8" s="40">
        <v>248</v>
      </c>
      <c r="K8" s="44">
        <f t="shared" si="1"/>
        <v>564</v>
      </c>
      <c r="L8" s="26">
        <v>246</v>
      </c>
    </row>
    <row r="9" spans="1:12" ht="18" customHeight="1" x14ac:dyDescent="0.15">
      <c r="A9" s="8"/>
      <c r="B9" s="14" t="s">
        <v>78</v>
      </c>
      <c r="C9" s="41">
        <f>SUM(C3:C8)</f>
        <v>1495</v>
      </c>
      <c r="D9" s="41">
        <f>SUM(D3:D8)</f>
        <v>1488</v>
      </c>
      <c r="E9" s="42">
        <f>SUM(E3:E8)</f>
        <v>2983</v>
      </c>
      <c r="F9" s="45">
        <f>SUM(F3:F8)</f>
        <v>1130</v>
      </c>
      <c r="G9" s="7" t="s">
        <v>226</v>
      </c>
      <c r="H9" s="13" t="s">
        <v>47</v>
      </c>
      <c r="I9" s="40">
        <v>533</v>
      </c>
      <c r="J9" s="40">
        <v>457</v>
      </c>
      <c r="K9" s="44">
        <f t="shared" si="1"/>
        <v>990</v>
      </c>
      <c r="L9" s="26">
        <v>500</v>
      </c>
    </row>
    <row r="10" spans="1:12" ht="18" customHeight="1" x14ac:dyDescent="0.15">
      <c r="A10" s="6" t="s">
        <v>192</v>
      </c>
      <c r="B10" s="12" t="s">
        <v>51</v>
      </c>
      <c r="C10" s="40">
        <v>318</v>
      </c>
      <c r="D10" s="40">
        <v>294</v>
      </c>
      <c r="E10" s="44">
        <f t="shared" ref="E10:E19" si="2">SUM(C10+D10)</f>
        <v>612</v>
      </c>
      <c r="F10" s="40">
        <v>258</v>
      </c>
      <c r="G10" s="7" t="s">
        <v>227</v>
      </c>
      <c r="H10" s="13" t="s">
        <v>5</v>
      </c>
      <c r="I10" s="40">
        <v>180</v>
      </c>
      <c r="J10" s="40">
        <v>177</v>
      </c>
      <c r="K10" s="44">
        <f t="shared" si="1"/>
        <v>357</v>
      </c>
      <c r="L10" s="26">
        <v>126</v>
      </c>
    </row>
    <row r="11" spans="1:12" ht="18" customHeight="1" x14ac:dyDescent="0.15">
      <c r="A11" s="7" t="s">
        <v>228</v>
      </c>
      <c r="B11" s="13" t="s">
        <v>53</v>
      </c>
      <c r="C11" s="40">
        <v>71</v>
      </c>
      <c r="D11" s="40">
        <v>90</v>
      </c>
      <c r="E11" s="44">
        <f t="shared" si="2"/>
        <v>161</v>
      </c>
      <c r="F11" s="40">
        <v>68</v>
      </c>
      <c r="G11" s="7" t="s">
        <v>229</v>
      </c>
      <c r="H11" s="13" t="s">
        <v>54</v>
      </c>
      <c r="I11" s="40">
        <v>52</v>
      </c>
      <c r="J11" s="40">
        <v>54</v>
      </c>
      <c r="K11" s="44">
        <f t="shared" si="1"/>
        <v>106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40">
        <v>145</v>
      </c>
      <c r="D12" s="40">
        <v>135</v>
      </c>
      <c r="E12" s="44">
        <f t="shared" si="2"/>
        <v>280</v>
      </c>
      <c r="F12" s="40">
        <v>136</v>
      </c>
      <c r="G12" s="7" t="s">
        <v>91</v>
      </c>
      <c r="H12" s="13" t="s">
        <v>16</v>
      </c>
      <c r="I12" s="40">
        <v>219</v>
      </c>
      <c r="J12" s="40">
        <v>207</v>
      </c>
      <c r="K12" s="44">
        <f t="shared" si="1"/>
        <v>426</v>
      </c>
      <c r="L12" s="26">
        <v>152</v>
      </c>
    </row>
    <row r="13" spans="1:12" ht="17.25" customHeight="1" x14ac:dyDescent="0.15">
      <c r="A13" s="7" t="s">
        <v>14</v>
      </c>
      <c r="B13" s="13" t="s">
        <v>40</v>
      </c>
      <c r="C13" s="40">
        <v>98</v>
      </c>
      <c r="D13" s="40">
        <v>100</v>
      </c>
      <c r="E13" s="44">
        <f t="shared" si="2"/>
        <v>198</v>
      </c>
      <c r="F13" s="40">
        <v>90</v>
      </c>
      <c r="G13" s="7" t="s">
        <v>230</v>
      </c>
      <c r="H13" s="13" t="s">
        <v>55</v>
      </c>
      <c r="I13" s="40">
        <v>248</v>
      </c>
      <c r="J13" s="40">
        <v>265</v>
      </c>
      <c r="K13" s="44">
        <f t="shared" si="1"/>
        <v>513</v>
      </c>
      <c r="L13" s="26">
        <v>189</v>
      </c>
    </row>
    <row r="14" spans="1:12" ht="18" customHeight="1" x14ac:dyDescent="0.15">
      <c r="A14" s="7" t="s">
        <v>231</v>
      </c>
      <c r="B14" s="13" t="s">
        <v>67</v>
      </c>
      <c r="C14" s="40">
        <v>55</v>
      </c>
      <c r="D14" s="40">
        <v>62</v>
      </c>
      <c r="E14" s="44">
        <f t="shared" si="2"/>
        <v>117</v>
      </c>
      <c r="F14" s="40">
        <v>61</v>
      </c>
      <c r="G14" s="7" t="s">
        <v>232</v>
      </c>
      <c r="H14" s="13" t="s">
        <v>58</v>
      </c>
      <c r="I14" s="40">
        <v>171</v>
      </c>
      <c r="J14" s="40">
        <v>167</v>
      </c>
      <c r="K14" s="44">
        <f t="shared" si="1"/>
        <v>338</v>
      </c>
      <c r="L14" s="26">
        <v>135</v>
      </c>
    </row>
    <row r="15" spans="1:12" ht="18" customHeight="1" x14ac:dyDescent="0.15">
      <c r="A15" s="7" t="s">
        <v>233</v>
      </c>
      <c r="B15" s="13" t="s">
        <v>71</v>
      </c>
      <c r="C15" s="40">
        <v>69</v>
      </c>
      <c r="D15" s="40">
        <v>80</v>
      </c>
      <c r="E15" s="44">
        <f t="shared" si="2"/>
        <v>149</v>
      </c>
      <c r="F15" s="40">
        <v>60</v>
      </c>
      <c r="G15" s="7" t="s">
        <v>236</v>
      </c>
      <c r="H15" s="13" t="s">
        <v>60</v>
      </c>
      <c r="I15" s="40">
        <v>138</v>
      </c>
      <c r="J15" s="40">
        <v>141</v>
      </c>
      <c r="K15" s="44">
        <f t="shared" si="1"/>
        <v>279</v>
      </c>
      <c r="L15" s="26">
        <v>94</v>
      </c>
    </row>
    <row r="16" spans="1:12" ht="18" customHeight="1" x14ac:dyDescent="0.15">
      <c r="A16" s="7" t="s">
        <v>237</v>
      </c>
      <c r="B16" s="13" t="s">
        <v>36</v>
      </c>
      <c r="C16" s="40">
        <v>145</v>
      </c>
      <c r="D16" s="40">
        <v>136</v>
      </c>
      <c r="E16" s="44">
        <f t="shared" si="2"/>
        <v>281</v>
      </c>
      <c r="F16" s="40">
        <v>142</v>
      </c>
      <c r="G16" s="7" t="s">
        <v>238</v>
      </c>
      <c r="H16" s="13" t="s">
        <v>61</v>
      </c>
      <c r="I16" s="40">
        <v>47</v>
      </c>
      <c r="J16" s="40">
        <v>88</v>
      </c>
      <c r="K16" s="44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40">
        <v>656</v>
      </c>
      <c r="D17" s="40">
        <v>614</v>
      </c>
      <c r="E17" s="44">
        <f t="shared" si="2"/>
        <v>1270</v>
      </c>
      <c r="F17" s="40">
        <v>609</v>
      </c>
      <c r="G17" s="7" t="s">
        <v>110</v>
      </c>
      <c r="H17" s="13" t="s">
        <v>63</v>
      </c>
      <c r="I17" s="40">
        <v>53</v>
      </c>
      <c r="J17" s="40">
        <v>33</v>
      </c>
      <c r="K17" s="44">
        <f t="shared" si="1"/>
        <v>86</v>
      </c>
      <c r="L17" s="26">
        <v>58</v>
      </c>
    </row>
    <row r="18" spans="1:12" ht="18" customHeight="1" x14ac:dyDescent="0.15">
      <c r="A18" s="7" t="s">
        <v>240</v>
      </c>
      <c r="B18" s="13" t="s">
        <v>213</v>
      </c>
      <c r="C18" s="40">
        <v>70</v>
      </c>
      <c r="D18" s="40">
        <v>81</v>
      </c>
      <c r="E18" s="44">
        <f t="shared" si="2"/>
        <v>151</v>
      </c>
      <c r="F18" s="40">
        <v>62</v>
      </c>
      <c r="G18" s="7" t="s">
        <v>241</v>
      </c>
      <c r="H18" s="13" t="s">
        <v>68</v>
      </c>
      <c r="I18" s="40">
        <v>37</v>
      </c>
      <c r="J18" s="40">
        <v>37</v>
      </c>
      <c r="K18" s="44">
        <f t="shared" si="1"/>
        <v>74</v>
      </c>
      <c r="L18" s="26">
        <v>36</v>
      </c>
    </row>
    <row r="19" spans="1:12" ht="18" customHeight="1" x14ac:dyDescent="0.15">
      <c r="A19" s="7" t="s">
        <v>242</v>
      </c>
      <c r="B19" s="13" t="s">
        <v>214</v>
      </c>
      <c r="C19" s="40">
        <v>71</v>
      </c>
      <c r="D19" s="40">
        <v>63</v>
      </c>
      <c r="E19" s="44">
        <f t="shared" si="2"/>
        <v>134</v>
      </c>
      <c r="F19" s="40">
        <v>62</v>
      </c>
      <c r="G19" s="7" t="s">
        <v>212</v>
      </c>
      <c r="H19" s="13" t="s">
        <v>69</v>
      </c>
      <c r="I19" s="40">
        <v>77</v>
      </c>
      <c r="J19" s="40">
        <v>69</v>
      </c>
      <c r="K19" s="44">
        <f t="shared" si="1"/>
        <v>146</v>
      </c>
      <c r="L19" s="26">
        <v>79</v>
      </c>
    </row>
    <row r="20" spans="1:12" ht="18" customHeight="1" x14ac:dyDescent="0.15">
      <c r="A20" s="8"/>
      <c r="B20" s="14" t="s">
        <v>117</v>
      </c>
      <c r="C20" s="41">
        <f>SUM(C10:C19)</f>
        <v>1698</v>
      </c>
      <c r="D20" s="41">
        <f>SUM(D10:D19)</f>
        <v>1655</v>
      </c>
      <c r="E20" s="42">
        <f>SUM(E10:E19)</f>
        <v>3353</v>
      </c>
      <c r="F20" s="45">
        <f>SUM(F10:F19)</f>
        <v>1548</v>
      </c>
      <c r="G20" s="7" t="s">
        <v>243</v>
      </c>
      <c r="H20" s="13" t="s">
        <v>26</v>
      </c>
      <c r="I20" s="40">
        <v>346</v>
      </c>
      <c r="J20" s="40">
        <v>336</v>
      </c>
      <c r="K20" s="44">
        <f t="shared" si="1"/>
        <v>682</v>
      </c>
      <c r="L20" s="26">
        <v>283</v>
      </c>
    </row>
    <row r="21" spans="1:12" ht="18" customHeight="1" x14ac:dyDescent="0.15">
      <c r="A21" s="6" t="s">
        <v>220</v>
      </c>
      <c r="B21" s="12" t="s">
        <v>119</v>
      </c>
      <c r="C21" s="40">
        <v>571</v>
      </c>
      <c r="D21" s="40">
        <v>538</v>
      </c>
      <c r="E21" s="44">
        <f t="shared" ref="E21:E27" si="3">SUM(C21+D21)</f>
        <v>1109</v>
      </c>
      <c r="F21" s="40">
        <v>397</v>
      </c>
      <c r="G21" s="7" t="s">
        <v>111</v>
      </c>
      <c r="H21" s="13" t="s">
        <v>13</v>
      </c>
      <c r="I21" s="40">
        <v>184</v>
      </c>
      <c r="J21" s="40">
        <v>190</v>
      </c>
      <c r="K21" s="44">
        <f t="shared" si="1"/>
        <v>374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40">
        <v>126</v>
      </c>
      <c r="D22" s="40">
        <v>131</v>
      </c>
      <c r="E22" s="44">
        <f t="shared" si="3"/>
        <v>257</v>
      </c>
      <c r="F22" s="40">
        <v>95</v>
      </c>
      <c r="G22" s="7" t="s">
        <v>113</v>
      </c>
      <c r="H22" s="13" t="s">
        <v>72</v>
      </c>
      <c r="I22" s="40">
        <v>237</v>
      </c>
      <c r="J22" s="40">
        <v>232</v>
      </c>
      <c r="K22" s="44">
        <f t="shared" si="1"/>
        <v>469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40">
        <v>795</v>
      </c>
      <c r="D23" s="40">
        <v>748</v>
      </c>
      <c r="E23" s="44">
        <f t="shared" si="3"/>
        <v>1543</v>
      </c>
      <c r="F23" s="40">
        <v>657</v>
      </c>
      <c r="G23" s="7" t="s">
        <v>115</v>
      </c>
      <c r="H23" s="13" t="s">
        <v>73</v>
      </c>
      <c r="I23" s="40">
        <v>201</v>
      </c>
      <c r="J23" s="40">
        <v>214</v>
      </c>
      <c r="K23" s="44">
        <f t="shared" si="1"/>
        <v>415</v>
      </c>
      <c r="L23" s="26">
        <v>190</v>
      </c>
    </row>
    <row r="24" spans="1:12" ht="17.25" customHeight="1" x14ac:dyDescent="0.15">
      <c r="A24" s="7" t="s">
        <v>129</v>
      </c>
      <c r="B24" s="13" t="s">
        <v>79</v>
      </c>
      <c r="C24" s="40">
        <v>556</v>
      </c>
      <c r="D24" s="40">
        <v>515</v>
      </c>
      <c r="E24" s="44">
        <f t="shared" si="3"/>
        <v>1071</v>
      </c>
      <c r="F24" s="40">
        <v>502</v>
      </c>
      <c r="G24" s="7" t="s">
        <v>118</v>
      </c>
      <c r="H24" s="13" t="s">
        <v>74</v>
      </c>
      <c r="I24" s="40">
        <v>109</v>
      </c>
      <c r="J24" s="40">
        <v>151</v>
      </c>
      <c r="K24" s="44">
        <f t="shared" si="1"/>
        <v>260</v>
      </c>
      <c r="L24" s="26">
        <v>137</v>
      </c>
    </row>
    <row r="25" spans="1:12" ht="17.25" customHeight="1" x14ac:dyDescent="0.15">
      <c r="A25" s="7" t="s">
        <v>131</v>
      </c>
      <c r="B25" s="13" t="s">
        <v>8</v>
      </c>
      <c r="C25" s="40">
        <v>453</v>
      </c>
      <c r="D25" s="40">
        <v>414</v>
      </c>
      <c r="E25" s="44">
        <f t="shared" si="3"/>
        <v>867</v>
      </c>
      <c r="F25" s="40">
        <v>398</v>
      </c>
      <c r="G25" s="7" t="s">
        <v>122</v>
      </c>
      <c r="H25" s="13" t="s">
        <v>33</v>
      </c>
      <c r="I25" s="40">
        <v>26</v>
      </c>
      <c r="J25" s="40">
        <v>40</v>
      </c>
      <c r="K25" s="44">
        <f t="shared" si="1"/>
        <v>66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40">
        <v>410</v>
      </c>
      <c r="D26" s="40">
        <v>403</v>
      </c>
      <c r="E26" s="44">
        <f t="shared" si="3"/>
        <v>813</v>
      </c>
      <c r="F26" s="40">
        <v>301</v>
      </c>
      <c r="G26" s="7" t="s">
        <v>127</v>
      </c>
      <c r="H26" s="13" t="s">
        <v>75</v>
      </c>
      <c r="I26" s="40">
        <v>84</v>
      </c>
      <c r="J26" s="40">
        <v>95</v>
      </c>
      <c r="K26" s="44">
        <f t="shared" si="1"/>
        <v>179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40">
        <v>700</v>
      </c>
      <c r="D27" s="40">
        <v>693</v>
      </c>
      <c r="E27" s="44">
        <f t="shared" si="3"/>
        <v>1393</v>
      </c>
      <c r="F27" s="40">
        <v>569</v>
      </c>
      <c r="G27" s="7" t="s">
        <v>245</v>
      </c>
      <c r="H27" s="13" t="s">
        <v>76</v>
      </c>
      <c r="I27" s="40">
        <v>131</v>
      </c>
      <c r="J27" s="40">
        <v>137</v>
      </c>
      <c r="K27" s="44">
        <f t="shared" si="1"/>
        <v>268</v>
      </c>
      <c r="L27" s="26">
        <v>84</v>
      </c>
    </row>
    <row r="28" spans="1:12" ht="18" customHeight="1" x14ac:dyDescent="0.15">
      <c r="A28" s="8"/>
      <c r="B28" s="14" t="s">
        <v>132</v>
      </c>
      <c r="C28" s="41">
        <f>SUM(C21:C27)</f>
        <v>3611</v>
      </c>
      <c r="D28" s="41">
        <f>SUM(D21:D27)</f>
        <v>3442</v>
      </c>
      <c r="E28" s="42">
        <f>SUM(E21:E27)</f>
        <v>7053</v>
      </c>
      <c r="F28" s="45">
        <f>SUM(F21:F27)</f>
        <v>2919</v>
      </c>
      <c r="G28" s="8"/>
      <c r="H28" s="14" t="s">
        <v>130</v>
      </c>
      <c r="I28" s="42">
        <f>SUM(I3:I27)</f>
        <v>4920</v>
      </c>
      <c r="J28" s="42">
        <f>SUM(J3:J27)</f>
        <v>4843</v>
      </c>
      <c r="K28" s="42">
        <f>SUM(K3:K27)</f>
        <v>9763</v>
      </c>
      <c r="L28" s="46">
        <f>SUM(L3:L27)</f>
        <v>4293</v>
      </c>
    </row>
    <row r="29" spans="1:12" ht="18" customHeight="1" x14ac:dyDescent="0.15">
      <c r="A29" s="6" t="s">
        <v>246</v>
      </c>
      <c r="B29" s="12" t="s">
        <v>56</v>
      </c>
      <c r="C29" s="18">
        <v>139</v>
      </c>
      <c r="D29" s="18">
        <v>133</v>
      </c>
      <c r="E29" s="44">
        <f t="shared" ref="E29:E39" si="4">SUM(C29+D29)</f>
        <v>272</v>
      </c>
      <c r="F29" s="18">
        <v>93</v>
      </c>
      <c r="G29" s="6" t="s">
        <v>152</v>
      </c>
      <c r="H29" s="12" t="s">
        <v>89</v>
      </c>
      <c r="I29" s="23">
        <v>262</v>
      </c>
      <c r="J29" s="23">
        <v>270</v>
      </c>
      <c r="K29" s="43">
        <f t="shared" ref="K29:K41" si="5">SUM(I29+J29)</f>
        <v>532</v>
      </c>
      <c r="L29" s="28">
        <v>191</v>
      </c>
    </row>
    <row r="30" spans="1:12" ht="18" customHeight="1" x14ac:dyDescent="0.15">
      <c r="A30" s="7" t="s">
        <v>177</v>
      </c>
      <c r="B30" s="13" t="s">
        <v>52</v>
      </c>
      <c r="C30" s="18">
        <v>177</v>
      </c>
      <c r="D30" s="18">
        <v>180</v>
      </c>
      <c r="E30" s="44">
        <f t="shared" si="4"/>
        <v>357</v>
      </c>
      <c r="F30" s="18">
        <v>157</v>
      </c>
      <c r="G30" s="7" t="s">
        <v>247</v>
      </c>
      <c r="H30" s="13" t="s">
        <v>22</v>
      </c>
      <c r="I30" s="40">
        <v>110</v>
      </c>
      <c r="J30" s="40">
        <v>106</v>
      </c>
      <c r="K30" s="44">
        <f t="shared" si="5"/>
        <v>216</v>
      </c>
      <c r="L30" s="26">
        <v>75</v>
      </c>
    </row>
    <row r="31" spans="1:12" ht="18" customHeight="1" x14ac:dyDescent="0.15">
      <c r="A31" s="7" t="s">
        <v>161</v>
      </c>
      <c r="B31" s="13" t="s">
        <v>59</v>
      </c>
      <c r="C31" s="18">
        <v>64</v>
      </c>
      <c r="D31" s="18">
        <v>65</v>
      </c>
      <c r="E31" s="44">
        <f t="shared" si="4"/>
        <v>129</v>
      </c>
      <c r="F31" s="18">
        <v>44</v>
      </c>
      <c r="G31" s="7" t="s">
        <v>20</v>
      </c>
      <c r="H31" s="13" t="s">
        <v>65</v>
      </c>
      <c r="I31" s="40">
        <v>118</v>
      </c>
      <c r="J31" s="40">
        <v>109</v>
      </c>
      <c r="K31" s="44">
        <f t="shared" si="5"/>
        <v>227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128</v>
      </c>
      <c r="E32" s="44">
        <f t="shared" si="4"/>
        <v>271</v>
      </c>
      <c r="F32" s="18">
        <v>96</v>
      </c>
      <c r="G32" s="29">
        <v>303</v>
      </c>
      <c r="H32" s="16" t="s">
        <v>112</v>
      </c>
      <c r="I32" s="40">
        <v>33</v>
      </c>
      <c r="J32" s="40">
        <v>33</v>
      </c>
      <c r="K32" s="44">
        <f t="shared" si="5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40</v>
      </c>
      <c r="D33" s="18">
        <v>42</v>
      </c>
      <c r="E33" s="44">
        <f t="shared" si="4"/>
        <v>82</v>
      </c>
      <c r="F33" s="18">
        <v>28</v>
      </c>
      <c r="G33" s="7" t="s">
        <v>49</v>
      </c>
      <c r="H33" s="13" t="s">
        <v>57</v>
      </c>
      <c r="I33" s="40">
        <v>85</v>
      </c>
      <c r="J33" s="40">
        <v>85</v>
      </c>
      <c r="K33" s="44">
        <f t="shared" si="5"/>
        <v>170</v>
      </c>
      <c r="L33" s="26">
        <v>67</v>
      </c>
    </row>
    <row r="34" spans="1:12" ht="18" customHeight="1" x14ac:dyDescent="0.15">
      <c r="A34" s="7" t="s">
        <v>234</v>
      </c>
      <c r="B34" s="13" t="s">
        <v>45</v>
      </c>
      <c r="C34" s="18">
        <v>79</v>
      </c>
      <c r="D34" s="18">
        <v>93</v>
      </c>
      <c r="E34" s="44">
        <f t="shared" si="4"/>
        <v>172</v>
      </c>
      <c r="F34" s="18">
        <v>60</v>
      </c>
      <c r="G34" s="7" t="s">
        <v>133</v>
      </c>
      <c r="H34" s="13" t="s">
        <v>7</v>
      </c>
      <c r="I34" s="40">
        <v>301</v>
      </c>
      <c r="J34" s="40">
        <v>259</v>
      </c>
      <c r="K34" s="44">
        <f t="shared" si="5"/>
        <v>560</v>
      </c>
      <c r="L34" s="26">
        <v>205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92</v>
      </c>
      <c r="E35" s="44">
        <f t="shared" si="4"/>
        <v>182</v>
      </c>
      <c r="F35" s="18">
        <v>66</v>
      </c>
      <c r="G35" s="7" t="s">
        <v>15</v>
      </c>
      <c r="H35" s="13" t="s">
        <v>38</v>
      </c>
      <c r="I35" s="40">
        <v>136</v>
      </c>
      <c r="J35" s="40">
        <v>133</v>
      </c>
      <c r="K35" s="44">
        <f t="shared" si="5"/>
        <v>269</v>
      </c>
      <c r="L35" s="26">
        <v>92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109</v>
      </c>
      <c r="E36" s="44">
        <f t="shared" si="4"/>
        <v>210</v>
      </c>
      <c r="F36" s="18">
        <v>81</v>
      </c>
      <c r="G36" s="7" t="s">
        <v>134</v>
      </c>
      <c r="H36" s="13" t="s">
        <v>62</v>
      </c>
      <c r="I36" s="40">
        <v>165</v>
      </c>
      <c r="J36" s="40">
        <v>161</v>
      </c>
      <c r="K36" s="44">
        <f t="shared" si="5"/>
        <v>326</v>
      </c>
      <c r="L36" s="26">
        <v>116</v>
      </c>
    </row>
    <row r="37" spans="1:12" ht="18" customHeight="1" x14ac:dyDescent="0.15">
      <c r="A37" s="7" t="s">
        <v>140</v>
      </c>
      <c r="B37" s="13" t="s">
        <v>95</v>
      </c>
      <c r="C37" s="18">
        <v>181</v>
      </c>
      <c r="D37" s="18">
        <v>184</v>
      </c>
      <c r="E37" s="44">
        <f t="shared" si="4"/>
        <v>365</v>
      </c>
      <c r="F37" s="18">
        <v>133</v>
      </c>
      <c r="G37" s="7" t="s">
        <v>135</v>
      </c>
      <c r="H37" s="13" t="s">
        <v>84</v>
      </c>
      <c r="I37" s="40">
        <v>322</v>
      </c>
      <c r="J37" s="40">
        <v>335</v>
      </c>
      <c r="K37" s="44">
        <f t="shared" si="5"/>
        <v>657</v>
      </c>
      <c r="L37" s="26">
        <v>236</v>
      </c>
    </row>
    <row r="38" spans="1:12" ht="18" customHeight="1" x14ac:dyDescent="0.15">
      <c r="A38" s="7" t="s">
        <v>144</v>
      </c>
      <c r="B38" s="13" t="s">
        <v>97</v>
      </c>
      <c r="C38" s="18">
        <v>157</v>
      </c>
      <c r="D38" s="18">
        <v>164</v>
      </c>
      <c r="E38" s="44">
        <f t="shared" si="4"/>
        <v>321</v>
      </c>
      <c r="F38" s="18">
        <v>112</v>
      </c>
      <c r="G38" s="7" t="s">
        <v>137</v>
      </c>
      <c r="H38" s="13" t="s">
        <v>86</v>
      </c>
      <c r="I38" s="40">
        <v>172</v>
      </c>
      <c r="J38" s="40">
        <v>175</v>
      </c>
      <c r="K38" s="44">
        <f t="shared" si="5"/>
        <v>347</v>
      </c>
      <c r="L38" s="26">
        <v>159</v>
      </c>
    </row>
    <row r="39" spans="1:12" ht="18" customHeight="1" x14ac:dyDescent="0.15">
      <c r="A39" s="7" t="s">
        <v>145</v>
      </c>
      <c r="B39" s="13" t="s">
        <v>146</v>
      </c>
      <c r="C39" s="18">
        <v>293</v>
      </c>
      <c r="D39" s="18">
        <v>309</v>
      </c>
      <c r="E39" s="44">
        <f t="shared" si="4"/>
        <v>602</v>
      </c>
      <c r="F39" s="18">
        <v>215</v>
      </c>
      <c r="G39" s="7" t="s">
        <v>248</v>
      </c>
      <c r="H39" s="13" t="s">
        <v>88</v>
      </c>
      <c r="I39" s="40">
        <v>252</v>
      </c>
      <c r="J39" s="40">
        <v>258</v>
      </c>
      <c r="K39" s="44">
        <f t="shared" si="5"/>
        <v>510</v>
      </c>
      <c r="L39" s="26">
        <v>171</v>
      </c>
    </row>
    <row r="40" spans="1:12" ht="18" customHeight="1" x14ac:dyDescent="0.15">
      <c r="A40" s="8"/>
      <c r="B40" s="14" t="s">
        <v>147</v>
      </c>
      <c r="C40" s="42">
        <f>SUM(C29:C39)</f>
        <v>1464</v>
      </c>
      <c r="D40" s="42">
        <f>SUM(D29:D39)</f>
        <v>1499</v>
      </c>
      <c r="E40" s="42">
        <f>SUM(E29:E39)</f>
        <v>2963</v>
      </c>
      <c r="F40" s="42">
        <f>SUM(F29:F39)</f>
        <v>1085</v>
      </c>
      <c r="G40" s="7" t="s">
        <v>70</v>
      </c>
      <c r="H40" s="13" t="s">
        <v>92</v>
      </c>
      <c r="I40" s="40">
        <v>207</v>
      </c>
      <c r="J40" s="40">
        <v>203</v>
      </c>
      <c r="K40" s="44">
        <f t="shared" si="5"/>
        <v>410</v>
      </c>
      <c r="L40" s="26">
        <v>154</v>
      </c>
    </row>
    <row r="41" spans="1:12" ht="18" customHeight="1" x14ac:dyDescent="0.15">
      <c r="A41" s="6" t="s">
        <v>249</v>
      </c>
      <c r="B41" s="12" t="s">
        <v>99</v>
      </c>
      <c r="C41" s="18">
        <v>143</v>
      </c>
      <c r="D41" s="18">
        <v>143</v>
      </c>
      <c r="E41" s="44">
        <f t="shared" ref="E41:E49" si="6">SUM(C41+D41)</f>
        <v>286</v>
      </c>
      <c r="F41" s="18">
        <v>97</v>
      </c>
      <c r="G41" s="7" t="s">
        <v>250</v>
      </c>
      <c r="H41" s="13" t="s">
        <v>94</v>
      </c>
      <c r="I41" s="40">
        <v>48</v>
      </c>
      <c r="J41" s="40">
        <v>52</v>
      </c>
      <c r="K41" s="44">
        <f t="shared" si="5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164</v>
      </c>
      <c r="D42" s="18">
        <v>178</v>
      </c>
      <c r="E42" s="44">
        <f t="shared" si="6"/>
        <v>342</v>
      </c>
      <c r="F42" s="18">
        <v>124</v>
      </c>
      <c r="G42" s="8"/>
      <c r="H42" s="14" t="s">
        <v>143</v>
      </c>
      <c r="I42" s="42">
        <f>SUM(I29:I41)</f>
        <v>2211</v>
      </c>
      <c r="J42" s="42">
        <f>SUM(J29:J41)</f>
        <v>2179</v>
      </c>
      <c r="K42" s="42">
        <f>SUM(K29:K41)</f>
        <v>4390</v>
      </c>
      <c r="L42" s="46">
        <f>SUM(L29:L41)</f>
        <v>1613</v>
      </c>
    </row>
    <row r="43" spans="1:12" ht="18" customHeight="1" x14ac:dyDescent="0.15">
      <c r="A43" s="7" t="s">
        <v>217</v>
      </c>
      <c r="B43" s="13" t="s">
        <v>149</v>
      </c>
      <c r="C43" s="18">
        <v>114</v>
      </c>
      <c r="D43" s="18">
        <v>108</v>
      </c>
      <c r="E43" s="44">
        <f t="shared" si="6"/>
        <v>222</v>
      </c>
      <c r="F43" s="18">
        <v>100</v>
      </c>
      <c r="G43" s="29"/>
      <c r="H43" s="16"/>
      <c r="I43" s="44"/>
      <c r="J43" s="44"/>
      <c r="K43" s="44"/>
      <c r="L43" s="43"/>
    </row>
    <row r="44" spans="1:12" ht="18" customHeight="1" x14ac:dyDescent="0.15">
      <c r="A44" s="7" t="s">
        <v>252</v>
      </c>
      <c r="B44" s="13" t="s">
        <v>102</v>
      </c>
      <c r="C44" s="18">
        <v>125</v>
      </c>
      <c r="D44" s="18">
        <v>120</v>
      </c>
      <c r="E44" s="44">
        <f t="shared" si="6"/>
        <v>245</v>
      </c>
      <c r="F44" s="18">
        <v>89</v>
      </c>
      <c r="G44" s="29"/>
      <c r="I44" s="47"/>
      <c r="J44" s="47"/>
      <c r="K44" s="47"/>
      <c r="L44" s="47"/>
    </row>
    <row r="45" spans="1:12" ht="18" customHeight="1" x14ac:dyDescent="0.15">
      <c r="A45" s="7" t="s">
        <v>223</v>
      </c>
      <c r="B45" s="13" t="s">
        <v>104</v>
      </c>
      <c r="C45" s="18">
        <v>102</v>
      </c>
      <c r="D45" s="18">
        <v>106</v>
      </c>
      <c r="E45" s="44">
        <f t="shared" si="6"/>
        <v>208</v>
      </c>
      <c r="F45" s="18">
        <v>63</v>
      </c>
      <c r="G45" s="29"/>
      <c r="I45" s="47"/>
      <c r="J45" s="47"/>
      <c r="K45" s="47"/>
      <c r="L45" s="47"/>
    </row>
    <row r="46" spans="1:12" ht="18" customHeight="1" x14ac:dyDescent="0.15">
      <c r="A46" s="7" t="s">
        <v>253</v>
      </c>
      <c r="B46" s="13" t="s">
        <v>105</v>
      </c>
      <c r="C46" s="18">
        <v>168</v>
      </c>
      <c r="D46" s="18">
        <v>136</v>
      </c>
      <c r="E46" s="44">
        <f t="shared" si="6"/>
        <v>304</v>
      </c>
      <c r="F46" s="18">
        <v>148</v>
      </c>
      <c r="G46" s="29"/>
      <c r="I46" s="47"/>
      <c r="J46" s="47"/>
      <c r="K46" s="47"/>
      <c r="L46" s="47"/>
    </row>
    <row r="47" spans="1:12" ht="18" customHeight="1" x14ac:dyDescent="0.15">
      <c r="A47" s="7" t="s">
        <v>254</v>
      </c>
      <c r="B47" s="13" t="s">
        <v>106</v>
      </c>
      <c r="C47" s="18">
        <v>112</v>
      </c>
      <c r="D47" s="18">
        <v>123</v>
      </c>
      <c r="E47" s="44">
        <f t="shared" si="6"/>
        <v>235</v>
      </c>
      <c r="F47" s="18">
        <v>80</v>
      </c>
      <c r="G47" s="29"/>
      <c r="I47" s="47"/>
      <c r="J47" s="47"/>
      <c r="K47" s="47"/>
      <c r="L47" s="47"/>
    </row>
    <row r="48" spans="1:12" ht="18" customHeight="1" x14ac:dyDescent="0.15">
      <c r="A48" s="7" t="s">
        <v>255</v>
      </c>
      <c r="B48" s="13" t="s">
        <v>107</v>
      </c>
      <c r="C48" s="18">
        <v>65</v>
      </c>
      <c r="D48" s="18">
        <v>64</v>
      </c>
      <c r="E48" s="44">
        <f t="shared" si="6"/>
        <v>129</v>
      </c>
      <c r="F48" s="18">
        <v>60</v>
      </c>
      <c r="G48" s="29"/>
      <c r="I48" s="47"/>
      <c r="J48" s="47"/>
      <c r="K48" s="47"/>
      <c r="L48" s="47"/>
    </row>
    <row r="49" spans="1:12" ht="18" customHeight="1" x14ac:dyDescent="0.15">
      <c r="A49" s="7" t="s">
        <v>256</v>
      </c>
      <c r="B49" s="13" t="s">
        <v>109</v>
      </c>
      <c r="C49" s="18">
        <v>150</v>
      </c>
      <c r="D49" s="18">
        <v>148</v>
      </c>
      <c r="E49" s="44">
        <f t="shared" si="6"/>
        <v>298</v>
      </c>
      <c r="F49" s="18">
        <v>101</v>
      </c>
      <c r="G49" s="29"/>
      <c r="I49" s="47"/>
      <c r="J49" s="47"/>
      <c r="K49" s="47"/>
      <c r="L49" s="47"/>
    </row>
    <row r="50" spans="1:12" ht="18" customHeight="1" x14ac:dyDescent="0.15">
      <c r="A50" s="8"/>
      <c r="B50" s="14" t="s">
        <v>155</v>
      </c>
      <c r="C50" s="42">
        <f>SUM(C41:C49)</f>
        <v>1143</v>
      </c>
      <c r="D50" s="42">
        <f>SUM(D41:D49)</f>
        <v>1126</v>
      </c>
      <c r="E50" s="42">
        <f>SUM(E41:E49)</f>
        <v>2269</v>
      </c>
      <c r="F50" s="42">
        <f>SUM(F41:F49)</f>
        <v>862</v>
      </c>
      <c r="G50" s="29"/>
      <c r="I50" s="47"/>
      <c r="J50" s="47"/>
      <c r="K50" s="47"/>
      <c r="L50" s="47"/>
    </row>
    <row r="51" spans="1:12" ht="18" customHeight="1" x14ac:dyDescent="0.15">
      <c r="A51" s="9"/>
      <c r="B51" s="15"/>
      <c r="C51" s="43"/>
      <c r="D51" s="43"/>
      <c r="E51" s="43"/>
      <c r="F51" s="43"/>
      <c r="G51" s="30"/>
      <c r="I51" s="47"/>
      <c r="J51" s="47"/>
      <c r="K51" s="47"/>
      <c r="L51" s="47"/>
    </row>
    <row r="52" spans="1:12" ht="18" customHeight="1" x14ac:dyDescent="0.15">
      <c r="A52" s="10"/>
      <c r="B52" s="16"/>
      <c r="C52" s="44"/>
      <c r="D52" s="44"/>
      <c r="E52" s="44"/>
      <c r="F52" s="44"/>
      <c r="G52" s="30"/>
      <c r="I52" s="47"/>
      <c r="J52" s="47"/>
      <c r="K52" s="47"/>
      <c r="L52" s="47"/>
    </row>
    <row r="53" spans="1:12" ht="18" customHeight="1" x14ac:dyDescent="0.15">
      <c r="A53" s="10"/>
      <c r="B53" s="16"/>
      <c r="C53" s="44"/>
      <c r="D53" s="44"/>
      <c r="E53" s="44"/>
      <c r="F53" s="44"/>
      <c r="G53" s="30"/>
      <c r="I53" s="47"/>
      <c r="J53" s="47"/>
      <c r="K53" s="47"/>
      <c r="L53" s="47"/>
    </row>
    <row r="54" spans="1:12" ht="18" customHeight="1" x14ac:dyDescent="0.15">
      <c r="A54" s="10"/>
      <c r="B54" s="16"/>
      <c r="C54" s="44"/>
      <c r="D54" s="44"/>
      <c r="E54" s="44"/>
      <c r="F54" s="44"/>
      <c r="G54" s="30"/>
      <c r="I54" s="47"/>
      <c r="J54" s="47"/>
      <c r="K54" s="47"/>
      <c r="L54" s="47"/>
    </row>
    <row r="55" spans="1:12" ht="18" customHeight="1" x14ac:dyDescent="0.15">
      <c r="A55" s="10"/>
      <c r="B55" s="16"/>
      <c r="C55" s="44"/>
      <c r="D55" s="44"/>
      <c r="E55" s="44"/>
      <c r="F55" s="44"/>
      <c r="G55" s="30"/>
      <c r="H55" s="16"/>
      <c r="I55" s="47"/>
      <c r="J55" s="47"/>
      <c r="K55" s="47"/>
      <c r="L55" s="47"/>
    </row>
    <row r="56" spans="1:12" ht="18" customHeight="1" x14ac:dyDescent="0.15">
      <c r="A56" s="6" t="s">
        <v>257</v>
      </c>
      <c r="B56" s="12" t="s">
        <v>156</v>
      </c>
      <c r="C56" s="23">
        <v>110</v>
      </c>
      <c r="D56" s="23">
        <v>103</v>
      </c>
      <c r="E56" s="43">
        <f t="shared" ref="E56:E70" si="7">SUM(C56+D56)</f>
        <v>213</v>
      </c>
      <c r="F56" s="28">
        <v>106</v>
      </c>
      <c r="I56" s="47"/>
      <c r="J56" s="47"/>
      <c r="K56" s="47"/>
      <c r="L56" s="47"/>
    </row>
    <row r="57" spans="1:12" ht="18" customHeight="1" x14ac:dyDescent="0.15">
      <c r="A57" s="7" t="s">
        <v>158</v>
      </c>
      <c r="B57" s="13" t="s">
        <v>159</v>
      </c>
      <c r="C57" s="40">
        <v>82</v>
      </c>
      <c r="D57" s="40">
        <v>94</v>
      </c>
      <c r="E57" s="44">
        <f t="shared" si="7"/>
        <v>176</v>
      </c>
      <c r="F57" s="26">
        <v>60</v>
      </c>
      <c r="H57" s="62" t="s">
        <v>66</v>
      </c>
      <c r="I57" s="88">
        <f>SUM(C9,C20,C28,C40,C50,I28,I42)</f>
        <v>16542</v>
      </c>
      <c r="J57" s="88">
        <f>SUM(D9,D20,D28,D40,D50,J28,J42)</f>
        <v>16232</v>
      </c>
      <c r="K57" s="88">
        <f>SUM(I57,J57)</f>
        <v>32774</v>
      </c>
      <c r="L57" s="90">
        <f>SUM(F9+F20+F28+F40+F50+L28+L42)</f>
        <v>13450</v>
      </c>
    </row>
    <row r="58" spans="1:12" ht="18" customHeight="1" x14ac:dyDescent="0.15">
      <c r="A58" s="7" t="s">
        <v>258</v>
      </c>
      <c r="B58" s="13" t="s">
        <v>160</v>
      </c>
      <c r="C58" s="40">
        <v>363</v>
      </c>
      <c r="D58" s="40">
        <v>372</v>
      </c>
      <c r="E58" s="44">
        <f t="shared" si="7"/>
        <v>735</v>
      </c>
      <c r="F58" s="26">
        <v>312</v>
      </c>
      <c r="H58" s="63"/>
      <c r="I58" s="89"/>
      <c r="J58" s="89"/>
      <c r="K58" s="89"/>
      <c r="L58" s="90"/>
    </row>
    <row r="59" spans="1:12" ht="18" customHeight="1" x14ac:dyDescent="0.15">
      <c r="A59" s="7" t="s">
        <v>191</v>
      </c>
      <c r="B59" s="13" t="s">
        <v>211</v>
      </c>
      <c r="C59" s="40">
        <v>67</v>
      </c>
      <c r="D59" s="40">
        <v>56</v>
      </c>
      <c r="E59" s="44">
        <f t="shared" si="7"/>
        <v>123</v>
      </c>
      <c r="F59" s="26">
        <v>49</v>
      </c>
      <c r="H59" s="67" t="s">
        <v>274</v>
      </c>
      <c r="I59" s="88">
        <v>944</v>
      </c>
      <c r="J59" s="88">
        <v>909</v>
      </c>
      <c r="K59" s="88">
        <v>1853</v>
      </c>
      <c r="L59" s="91"/>
    </row>
    <row r="60" spans="1:12" ht="18" customHeight="1" x14ac:dyDescent="0.15">
      <c r="A60" s="7" t="s">
        <v>100</v>
      </c>
      <c r="B60" s="13" t="s">
        <v>162</v>
      </c>
      <c r="C60" s="40">
        <v>129</v>
      </c>
      <c r="D60" s="40">
        <v>113</v>
      </c>
      <c r="E60" s="44">
        <f t="shared" si="7"/>
        <v>242</v>
      </c>
      <c r="F60" s="26">
        <v>97</v>
      </c>
      <c r="H60" s="68"/>
      <c r="I60" s="89"/>
      <c r="J60" s="89"/>
      <c r="K60" s="89"/>
      <c r="L60" s="91"/>
    </row>
    <row r="61" spans="1:12" ht="18" customHeight="1" x14ac:dyDescent="0.15">
      <c r="A61" s="7" t="s">
        <v>259</v>
      </c>
      <c r="B61" s="13" t="s">
        <v>163</v>
      </c>
      <c r="C61" s="40">
        <v>79</v>
      </c>
      <c r="D61" s="40">
        <v>74</v>
      </c>
      <c r="E61" s="44">
        <f t="shared" si="7"/>
        <v>153</v>
      </c>
      <c r="F61" s="26">
        <v>55</v>
      </c>
      <c r="H61" s="62" t="s">
        <v>148</v>
      </c>
      <c r="I61" s="88">
        <f>SUM(C71,C78,C90,C104)</f>
        <v>7248</v>
      </c>
      <c r="J61" s="88">
        <f>SUM(D71,D78,D90,D104)</f>
        <v>6923</v>
      </c>
      <c r="K61" s="88">
        <f>SUM(I61,J61)</f>
        <v>14171</v>
      </c>
      <c r="L61" s="90">
        <f>SUM(F71+F78+F90+F104)</f>
        <v>5745</v>
      </c>
    </row>
    <row r="62" spans="1:12" ht="18" customHeight="1" x14ac:dyDescent="0.15">
      <c r="A62" s="7" t="s">
        <v>164</v>
      </c>
      <c r="B62" s="13" t="s">
        <v>165</v>
      </c>
      <c r="C62" s="40">
        <v>113</v>
      </c>
      <c r="D62" s="40">
        <v>115</v>
      </c>
      <c r="E62" s="44">
        <f t="shared" si="7"/>
        <v>228</v>
      </c>
      <c r="F62" s="26">
        <v>73</v>
      </c>
      <c r="H62" s="63"/>
      <c r="I62" s="89"/>
      <c r="J62" s="89"/>
      <c r="K62" s="89"/>
      <c r="L62" s="90"/>
    </row>
    <row r="63" spans="1:12" ht="18" customHeight="1" x14ac:dyDescent="0.15">
      <c r="A63" s="7" t="s">
        <v>260</v>
      </c>
      <c r="B63" s="13" t="s">
        <v>116</v>
      </c>
      <c r="C63" s="40">
        <v>51</v>
      </c>
      <c r="D63" s="40">
        <v>48</v>
      </c>
      <c r="E63" s="44">
        <f t="shared" si="7"/>
        <v>99</v>
      </c>
      <c r="F63" s="26">
        <v>50</v>
      </c>
      <c r="H63" s="67" t="s">
        <v>274</v>
      </c>
      <c r="I63" s="88">
        <v>1130</v>
      </c>
      <c r="J63" s="88">
        <v>1012</v>
      </c>
      <c r="K63" s="88">
        <v>2142</v>
      </c>
      <c r="L63" s="93"/>
    </row>
    <row r="64" spans="1:12" ht="18" customHeight="1" x14ac:dyDescent="0.15">
      <c r="A64" s="7" t="s">
        <v>261</v>
      </c>
      <c r="B64" s="13" t="s">
        <v>4</v>
      </c>
      <c r="C64" s="40">
        <v>233</v>
      </c>
      <c r="D64" s="40">
        <v>217</v>
      </c>
      <c r="E64" s="44">
        <f t="shared" si="7"/>
        <v>450</v>
      </c>
      <c r="F64" s="26">
        <v>207</v>
      </c>
      <c r="H64" s="68"/>
      <c r="I64" s="92"/>
      <c r="J64" s="92"/>
      <c r="K64" s="92"/>
      <c r="L64" s="94"/>
    </row>
    <row r="65" spans="1:12" ht="18" customHeight="1" x14ac:dyDescent="0.15">
      <c r="A65" s="7" t="s">
        <v>138</v>
      </c>
      <c r="B65" s="13" t="s">
        <v>87</v>
      </c>
      <c r="C65" s="40">
        <v>96</v>
      </c>
      <c r="D65" s="40">
        <v>84</v>
      </c>
      <c r="E65" s="44">
        <f t="shared" si="7"/>
        <v>180</v>
      </c>
      <c r="F65" s="26">
        <v>77</v>
      </c>
      <c r="H65" s="31"/>
      <c r="I65" s="48"/>
      <c r="J65" s="48"/>
      <c r="K65" s="48"/>
      <c r="L65" s="48"/>
    </row>
    <row r="66" spans="1:12" ht="18" customHeight="1" x14ac:dyDescent="0.15">
      <c r="A66" s="7" t="s">
        <v>166</v>
      </c>
      <c r="B66" s="13" t="s">
        <v>29</v>
      </c>
      <c r="C66" s="40">
        <v>171</v>
      </c>
      <c r="D66" s="40">
        <v>158</v>
      </c>
      <c r="E66" s="44">
        <f t="shared" si="7"/>
        <v>329</v>
      </c>
      <c r="F66" s="26">
        <v>165</v>
      </c>
      <c r="H66" s="76" t="s">
        <v>150</v>
      </c>
      <c r="I66" s="88">
        <f>SUM(C9+C20+C28+C40+C50+I28+I42+C71+C78+C90+C104)-I68</f>
        <v>21716</v>
      </c>
      <c r="J66" s="88">
        <f>SUM(D9+D20+D28+D40+D50+J28+J42+D71+D78+D90+D104)-J68</f>
        <v>21234</v>
      </c>
      <c r="K66" s="88">
        <f>SUM(E9+E20+E28+E40+E50+K28+K42+E71+E78+E90+E104)-K68</f>
        <v>42950</v>
      </c>
      <c r="L66" s="88">
        <v>17227</v>
      </c>
    </row>
    <row r="67" spans="1:12" ht="18" customHeight="1" x14ac:dyDescent="0.15">
      <c r="A67" s="7" t="s">
        <v>208</v>
      </c>
      <c r="B67" s="13" t="s">
        <v>167</v>
      </c>
      <c r="C67" s="40">
        <v>439</v>
      </c>
      <c r="D67" s="40">
        <v>380</v>
      </c>
      <c r="E67" s="44">
        <f t="shared" si="7"/>
        <v>819</v>
      </c>
      <c r="F67" s="26">
        <v>362</v>
      </c>
      <c r="H67" s="77"/>
      <c r="I67" s="89"/>
      <c r="J67" s="89"/>
      <c r="K67" s="89"/>
      <c r="L67" s="89"/>
    </row>
    <row r="68" spans="1:12" ht="18" customHeight="1" x14ac:dyDescent="0.15">
      <c r="A68" s="7" t="s">
        <v>262</v>
      </c>
      <c r="B68" s="13" t="s">
        <v>139</v>
      </c>
      <c r="C68" s="40">
        <v>63</v>
      </c>
      <c r="D68" s="40">
        <v>54</v>
      </c>
      <c r="E68" s="44">
        <f t="shared" si="7"/>
        <v>117</v>
      </c>
      <c r="F68" s="26">
        <v>75</v>
      </c>
      <c r="H68" s="76" t="s">
        <v>151</v>
      </c>
      <c r="I68" s="88">
        <v>2074</v>
      </c>
      <c r="J68" s="88">
        <v>1921</v>
      </c>
      <c r="K68" s="88">
        <v>3995</v>
      </c>
      <c r="L68" s="88">
        <v>1968</v>
      </c>
    </row>
    <row r="69" spans="1:12" ht="18" customHeight="1" x14ac:dyDescent="0.15">
      <c r="A69" s="7" t="s">
        <v>168</v>
      </c>
      <c r="B69" s="13" t="s">
        <v>169</v>
      </c>
      <c r="C69" s="40">
        <v>332</v>
      </c>
      <c r="D69" s="40">
        <v>330</v>
      </c>
      <c r="E69" s="44">
        <f t="shared" si="7"/>
        <v>662</v>
      </c>
      <c r="F69" s="26">
        <v>270</v>
      </c>
      <c r="H69" s="77"/>
      <c r="I69" s="89"/>
      <c r="J69" s="89"/>
      <c r="K69" s="89"/>
      <c r="L69" s="89"/>
    </row>
    <row r="70" spans="1:12" ht="18" customHeight="1" x14ac:dyDescent="0.15">
      <c r="A70" s="7" t="s">
        <v>275</v>
      </c>
      <c r="B70" s="13" t="s">
        <v>9</v>
      </c>
      <c r="C70" s="40">
        <v>237</v>
      </c>
      <c r="D70" s="40">
        <v>211</v>
      </c>
      <c r="E70" s="44">
        <f t="shared" si="7"/>
        <v>448</v>
      </c>
      <c r="F70" s="26">
        <v>174</v>
      </c>
      <c r="H70" s="76" t="s">
        <v>154</v>
      </c>
      <c r="I70" s="88">
        <f>SUM(I66+I68)</f>
        <v>23790</v>
      </c>
      <c r="J70" s="88">
        <f>SUM(J66+J68)</f>
        <v>23155</v>
      </c>
      <c r="K70" s="88">
        <f>SUM(K66+K68)</f>
        <v>46945</v>
      </c>
      <c r="L70" s="88">
        <v>19195</v>
      </c>
    </row>
    <row r="71" spans="1:12" ht="18" customHeight="1" x14ac:dyDescent="0.15">
      <c r="A71" s="8"/>
      <c r="B71" s="14" t="s">
        <v>209</v>
      </c>
      <c r="C71" s="42">
        <f>SUM(C56:C70)</f>
        <v>2565</v>
      </c>
      <c r="D71" s="42">
        <f>SUM(D56:D70)</f>
        <v>2409</v>
      </c>
      <c r="E71" s="42">
        <f>SUM(E56:E70)</f>
        <v>4974</v>
      </c>
      <c r="F71" s="46">
        <f>SUM(F56:F70)</f>
        <v>2132</v>
      </c>
      <c r="G71" s="30"/>
      <c r="H71" s="78"/>
      <c r="I71" s="78"/>
      <c r="J71" s="78"/>
      <c r="K71" s="78"/>
      <c r="L71" s="78"/>
    </row>
    <row r="72" spans="1:12" ht="18" customHeight="1" x14ac:dyDescent="0.15">
      <c r="A72" s="6" t="s">
        <v>263</v>
      </c>
      <c r="B72" s="12" t="s">
        <v>170</v>
      </c>
      <c r="C72" s="23">
        <v>338</v>
      </c>
      <c r="D72" s="23">
        <v>263</v>
      </c>
      <c r="E72" s="43">
        <f t="shared" ref="E72:E77" si="8">SUM(C72+D72)</f>
        <v>601</v>
      </c>
      <c r="F72" s="28">
        <v>255</v>
      </c>
      <c r="H72" s="79"/>
      <c r="I72" s="79"/>
      <c r="J72" s="79"/>
      <c r="K72" s="79"/>
      <c r="L72" s="79"/>
    </row>
    <row r="73" spans="1:12" ht="18" customHeight="1" x14ac:dyDescent="0.15">
      <c r="A73" s="7" t="s">
        <v>265</v>
      </c>
      <c r="B73" s="13" t="s">
        <v>157</v>
      </c>
      <c r="C73" s="40">
        <v>275</v>
      </c>
      <c r="D73" s="40">
        <v>256</v>
      </c>
      <c r="E73" s="44">
        <f t="shared" si="8"/>
        <v>531</v>
      </c>
      <c r="F73" s="26">
        <v>200</v>
      </c>
      <c r="I73" s="47"/>
      <c r="J73" s="47"/>
      <c r="K73" s="47"/>
      <c r="L73" s="47"/>
    </row>
    <row r="74" spans="1:12" ht="18" customHeight="1" x14ac:dyDescent="0.15">
      <c r="A74" s="7" t="s">
        <v>171</v>
      </c>
      <c r="B74" s="13" t="s">
        <v>172</v>
      </c>
      <c r="C74" s="40">
        <v>281</v>
      </c>
      <c r="D74" s="40">
        <v>282</v>
      </c>
      <c r="E74" s="44">
        <f t="shared" si="8"/>
        <v>563</v>
      </c>
      <c r="F74" s="26">
        <v>206</v>
      </c>
    </row>
    <row r="75" spans="1:12" ht="18" customHeight="1" x14ac:dyDescent="0.15">
      <c r="A75" s="7" t="s">
        <v>96</v>
      </c>
      <c r="B75" s="13" t="s">
        <v>173</v>
      </c>
      <c r="C75" s="40">
        <v>125</v>
      </c>
      <c r="D75" s="40">
        <v>115</v>
      </c>
      <c r="E75" s="44">
        <f t="shared" si="8"/>
        <v>240</v>
      </c>
      <c r="F75" s="26">
        <v>84</v>
      </c>
    </row>
    <row r="76" spans="1:12" ht="18" customHeight="1" x14ac:dyDescent="0.15">
      <c r="A76" s="7" t="s">
        <v>124</v>
      </c>
      <c r="B76" s="13" t="s">
        <v>174</v>
      </c>
      <c r="C76" s="40">
        <v>37</v>
      </c>
      <c r="D76" s="40">
        <v>42</v>
      </c>
      <c r="E76" s="44">
        <f t="shared" si="8"/>
        <v>79</v>
      </c>
      <c r="F76" s="26">
        <v>27</v>
      </c>
    </row>
    <row r="77" spans="1:12" ht="18" customHeight="1" x14ac:dyDescent="0.15">
      <c r="A77" s="7" t="s">
        <v>266</v>
      </c>
      <c r="B77" s="13" t="s">
        <v>153</v>
      </c>
      <c r="C77" s="40">
        <v>138</v>
      </c>
      <c r="D77" s="40">
        <v>154</v>
      </c>
      <c r="E77" s="44">
        <f t="shared" si="8"/>
        <v>292</v>
      </c>
      <c r="F77" s="26">
        <v>137</v>
      </c>
    </row>
    <row r="78" spans="1:12" ht="18" customHeight="1" x14ac:dyDescent="0.15">
      <c r="A78" s="8"/>
      <c r="B78" s="14" t="s">
        <v>210</v>
      </c>
      <c r="C78" s="42">
        <f>SUM(C72:C77)</f>
        <v>1194</v>
      </c>
      <c r="D78" s="42">
        <f>SUM(D72:D77)</f>
        <v>1112</v>
      </c>
      <c r="E78" s="42">
        <f>SUM(C78:D78)</f>
        <v>2306</v>
      </c>
      <c r="F78" s="46">
        <f>SUM(F72:F77)</f>
        <v>909</v>
      </c>
    </row>
    <row r="79" spans="1:12" ht="18" customHeight="1" x14ac:dyDescent="0.15">
      <c r="A79" s="6" t="s">
        <v>267</v>
      </c>
      <c r="B79" s="12" t="s">
        <v>175</v>
      </c>
      <c r="C79" s="40">
        <v>135</v>
      </c>
      <c r="D79" s="40">
        <v>122</v>
      </c>
      <c r="E79" s="44">
        <f t="shared" ref="E79:E89" si="9">SUM(C79+D79)</f>
        <v>257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40">
        <v>94</v>
      </c>
      <c r="D80" s="40">
        <v>93</v>
      </c>
      <c r="E80" s="44">
        <f t="shared" si="9"/>
        <v>187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40">
        <v>165</v>
      </c>
      <c r="D81" s="40">
        <v>157</v>
      </c>
      <c r="E81" s="44">
        <f t="shared" si="9"/>
        <v>322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40">
        <v>190</v>
      </c>
      <c r="D82" s="40">
        <v>196</v>
      </c>
      <c r="E82" s="44">
        <f t="shared" si="9"/>
        <v>386</v>
      </c>
      <c r="F82" s="26">
        <v>154</v>
      </c>
    </row>
    <row r="83" spans="1:6" ht="18" customHeight="1" x14ac:dyDescent="0.15">
      <c r="A83" s="7" t="s">
        <v>21</v>
      </c>
      <c r="B83" s="13" t="s">
        <v>179</v>
      </c>
      <c r="C83" s="40">
        <v>144</v>
      </c>
      <c r="D83" s="40">
        <v>166</v>
      </c>
      <c r="E83" s="44">
        <f t="shared" si="9"/>
        <v>310</v>
      </c>
      <c r="F83" s="26">
        <v>118</v>
      </c>
    </row>
    <row r="84" spans="1:6" ht="18" customHeight="1" x14ac:dyDescent="0.15">
      <c r="A84" s="7" t="s">
        <v>235</v>
      </c>
      <c r="B84" s="13" t="s">
        <v>181</v>
      </c>
      <c r="C84" s="40">
        <v>199</v>
      </c>
      <c r="D84" s="40">
        <v>191</v>
      </c>
      <c r="E84" s="44">
        <f t="shared" si="9"/>
        <v>390</v>
      </c>
      <c r="F84" s="26">
        <v>174</v>
      </c>
    </row>
    <row r="85" spans="1:6" ht="18" customHeight="1" x14ac:dyDescent="0.15">
      <c r="A85" s="7" t="s">
        <v>182</v>
      </c>
      <c r="B85" s="13" t="s">
        <v>183</v>
      </c>
      <c r="C85" s="40">
        <v>136</v>
      </c>
      <c r="D85" s="40">
        <v>149</v>
      </c>
      <c r="E85" s="44">
        <f t="shared" si="9"/>
        <v>285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40">
        <v>67</v>
      </c>
      <c r="D86" s="40">
        <v>83</v>
      </c>
      <c r="E86" s="44">
        <f t="shared" si="9"/>
        <v>150</v>
      </c>
      <c r="F86" s="26">
        <v>48</v>
      </c>
    </row>
    <row r="87" spans="1:6" ht="18" customHeight="1" x14ac:dyDescent="0.15">
      <c r="A87" s="7" t="s">
        <v>186</v>
      </c>
      <c r="B87" s="13" t="s">
        <v>187</v>
      </c>
      <c r="C87" s="40">
        <v>125</v>
      </c>
      <c r="D87" s="40">
        <v>127</v>
      </c>
      <c r="E87" s="44">
        <f t="shared" si="9"/>
        <v>252</v>
      </c>
      <c r="F87" s="26">
        <v>98</v>
      </c>
    </row>
    <row r="88" spans="1:6" ht="18" customHeight="1" x14ac:dyDescent="0.15">
      <c r="A88" s="7" t="s">
        <v>188</v>
      </c>
      <c r="B88" s="13" t="s">
        <v>189</v>
      </c>
      <c r="C88" s="40">
        <v>14</v>
      </c>
      <c r="D88" s="40">
        <v>14</v>
      </c>
      <c r="E88" s="44">
        <f t="shared" si="9"/>
        <v>28</v>
      </c>
      <c r="F88" s="26">
        <v>12</v>
      </c>
    </row>
    <row r="89" spans="1:6" ht="18" customHeight="1" x14ac:dyDescent="0.15">
      <c r="A89" s="7" t="s">
        <v>264</v>
      </c>
      <c r="B89" s="13" t="s">
        <v>270</v>
      </c>
      <c r="C89" s="40">
        <v>83</v>
      </c>
      <c r="D89" s="40">
        <v>91</v>
      </c>
      <c r="E89" s="44">
        <f t="shared" si="9"/>
        <v>174</v>
      </c>
      <c r="F89" s="26">
        <v>66</v>
      </c>
    </row>
    <row r="90" spans="1:6" ht="18" customHeight="1" x14ac:dyDescent="0.15">
      <c r="A90" s="8"/>
      <c r="B90" s="14" t="s">
        <v>190</v>
      </c>
      <c r="C90" s="42">
        <f>SUM(C79:C89)</f>
        <v>1352</v>
      </c>
      <c r="D90" s="42">
        <f>SUM(D79:D89)</f>
        <v>1389</v>
      </c>
      <c r="E90" s="42">
        <f>SUM(C90:D90)</f>
        <v>2741</v>
      </c>
      <c r="F90" s="46">
        <f>SUM(F79:F89)</f>
        <v>1038</v>
      </c>
    </row>
    <row r="91" spans="1:6" ht="18" customHeight="1" x14ac:dyDescent="0.15">
      <c r="A91" s="6" t="s">
        <v>271</v>
      </c>
      <c r="B91" s="12" t="s">
        <v>64</v>
      </c>
      <c r="C91" s="40">
        <v>113</v>
      </c>
      <c r="D91" s="40">
        <v>109</v>
      </c>
      <c r="E91" s="44">
        <f t="shared" ref="E91:E103" si="10">SUM(C91+D91)</f>
        <v>222</v>
      </c>
      <c r="F91" s="26">
        <v>67</v>
      </c>
    </row>
    <row r="92" spans="1:6" ht="18" customHeight="1" x14ac:dyDescent="0.15">
      <c r="A92" s="7" t="s">
        <v>193</v>
      </c>
      <c r="B92" s="13" t="s">
        <v>194</v>
      </c>
      <c r="C92" s="40">
        <v>192</v>
      </c>
      <c r="D92" s="40">
        <v>161</v>
      </c>
      <c r="E92" s="44">
        <f t="shared" si="10"/>
        <v>353</v>
      </c>
      <c r="F92" s="26">
        <v>118</v>
      </c>
    </row>
    <row r="93" spans="1:6" ht="18" customHeight="1" x14ac:dyDescent="0.15">
      <c r="A93" s="7" t="s">
        <v>273</v>
      </c>
      <c r="B93" s="13" t="s">
        <v>121</v>
      </c>
      <c r="C93" s="40">
        <v>104</v>
      </c>
      <c r="D93" s="40">
        <v>98</v>
      </c>
      <c r="E93" s="44">
        <f t="shared" si="10"/>
        <v>202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40">
        <v>99</v>
      </c>
      <c r="D94" s="40">
        <v>66</v>
      </c>
      <c r="E94" s="44">
        <f t="shared" si="10"/>
        <v>165</v>
      </c>
      <c r="F94" s="26">
        <v>96</v>
      </c>
    </row>
    <row r="95" spans="1:6" ht="18" customHeight="1" x14ac:dyDescent="0.15">
      <c r="A95" s="7" t="s">
        <v>197</v>
      </c>
      <c r="B95" s="13" t="s">
        <v>198</v>
      </c>
      <c r="C95" s="40">
        <v>178</v>
      </c>
      <c r="D95" s="40">
        <v>175</v>
      </c>
      <c r="E95" s="44">
        <f t="shared" si="10"/>
        <v>353</v>
      </c>
      <c r="F95" s="26">
        <v>135</v>
      </c>
    </row>
    <row r="96" spans="1:6" ht="18" customHeight="1" x14ac:dyDescent="0.15">
      <c r="A96" s="7" t="s">
        <v>272</v>
      </c>
      <c r="B96" s="13" t="s">
        <v>195</v>
      </c>
      <c r="C96" s="40">
        <v>111</v>
      </c>
      <c r="D96" s="40">
        <v>118</v>
      </c>
      <c r="E96" s="44">
        <f t="shared" si="10"/>
        <v>229</v>
      </c>
      <c r="F96" s="26">
        <v>78</v>
      </c>
    </row>
    <row r="97" spans="1:6" ht="18" customHeight="1" x14ac:dyDescent="0.15">
      <c r="A97" s="7" t="s">
        <v>32</v>
      </c>
      <c r="B97" s="13" t="s">
        <v>199</v>
      </c>
      <c r="C97" s="40">
        <v>91</v>
      </c>
      <c r="D97" s="40">
        <v>88</v>
      </c>
      <c r="E97" s="44">
        <f t="shared" si="10"/>
        <v>179</v>
      </c>
      <c r="F97" s="26">
        <v>64</v>
      </c>
    </row>
    <row r="98" spans="1:6" ht="18" customHeight="1" x14ac:dyDescent="0.15">
      <c r="A98" s="7" t="s">
        <v>200</v>
      </c>
      <c r="B98" s="13" t="s">
        <v>201</v>
      </c>
      <c r="C98" s="40">
        <v>261</v>
      </c>
      <c r="D98" s="40">
        <v>249</v>
      </c>
      <c r="E98" s="44">
        <f t="shared" si="10"/>
        <v>510</v>
      </c>
      <c r="F98" s="26">
        <v>243</v>
      </c>
    </row>
    <row r="99" spans="1:6" ht="18" customHeight="1" x14ac:dyDescent="0.15">
      <c r="A99" s="7" t="s">
        <v>120</v>
      </c>
      <c r="B99" s="13" t="s">
        <v>202</v>
      </c>
      <c r="C99" s="40">
        <v>168</v>
      </c>
      <c r="D99" s="40">
        <v>163</v>
      </c>
      <c r="E99" s="44">
        <f t="shared" si="10"/>
        <v>331</v>
      </c>
      <c r="F99" s="26">
        <v>104</v>
      </c>
    </row>
    <row r="100" spans="1:6" ht="18" customHeight="1" x14ac:dyDescent="0.15">
      <c r="A100" s="7" t="s">
        <v>203</v>
      </c>
      <c r="B100" s="13" t="s">
        <v>180</v>
      </c>
      <c r="C100" s="40">
        <v>593</v>
      </c>
      <c r="D100" s="40">
        <v>555</v>
      </c>
      <c r="E100" s="44">
        <f t="shared" si="10"/>
        <v>1148</v>
      </c>
      <c r="F100" s="26">
        <v>509</v>
      </c>
    </row>
    <row r="101" spans="1:6" ht="18" customHeight="1" x14ac:dyDescent="0.15">
      <c r="A101" s="7" t="s">
        <v>98</v>
      </c>
      <c r="B101" s="13" t="s">
        <v>204</v>
      </c>
      <c r="C101" s="40">
        <v>13</v>
      </c>
      <c r="D101" s="40">
        <v>29</v>
      </c>
      <c r="E101" s="44">
        <f t="shared" si="10"/>
        <v>42</v>
      </c>
      <c r="F101" s="26">
        <v>24</v>
      </c>
    </row>
    <row r="102" spans="1:6" ht="18" customHeight="1" x14ac:dyDescent="0.15">
      <c r="A102" s="7" t="s">
        <v>80</v>
      </c>
      <c r="B102" s="13" t="s">
        <v>25</v>
      </c>
      <c r="C102" s="40">
        <v>37</v>
      </c>
      <c r="D102" s="40">
        <v>51</v>
      </c>
      <c r="E102" s="44">
        <f t="shared" si="10"/>
        <v>88</v>
      </c>
      <c r="F102" s="26">
        <v>36</v>
      </c>
    </row>
    <row r="103" spans="1:6" ht="18" customHeight="1" x14ac:dyDescent="0.15">
      <c r="A103" s="7" t="s">
        <v>205</v>
      </c>
      <c r="B103" s="13" t="s">
        <v>206</v>
      </c>
      <c r="C103" s="40">
        <v>177</v>
      </c>
      <c r="D103" s="40">
        <v>151</v>
      </c>
      <c r="E103" s="44">
        <f t="shared" si="10"/>
        <v>328</v>
      </c>
      <c r="F103" s="26">
        <v>123</v>
      </c>
    </row>
    <row r="104" spans="1:6" ht="18" customHeight="1" x14ac:dyDescent="0.15">
      <c r="A104" s="8"/>
      <c r="B104" s="14" t="s">
        <v>207</v>
      </c>
      <c r="C104" s="42">
        <f>SUM(C91:C103)</f>
        <v>2137</v>
      </c>
      <c r="D104" s="42">
        <f>SUM(D91:D103)</f>
        <v>2013</v>
      </c>
      <c r="E104" s="42">
        <f>SUM(C104:D104)</f>
        <v>4150</v>
      </c>
      <c r="F104" s="46">
        <f>SUM(F91:F103)</f>
        <v>1666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L1:L2"/>
    <mergeCell ref="H57:H58"/>
    <mergeCell ref="I57:I58"/>
    <mergeCell ref="J57:J58"/>
    <mergeCell ref="K57:K58"/>
    <mergeCell ref="L57:L58"/>
    <mergeCell ref="C1:E1"/>
    <mergeCell ref="I1:K1"/>
    <mergeCell ref="A1:A2"/>
    <mergeCell ref="B1:B2"/>
    <mergeCell ref="F1:F2"/>
    <mergeCell ref="G1:G2"/>
    <mergeCell ref="H1:H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Ｐ明朝,標準"&amp;14令和７年５月31日</oddHeader>
    <oddFooter>&amp;C&amp;P／&amp;N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28"/>
  <sheetViews>
    <sheetView showZeros="0" zoomScale="75" zoomScaleNormal="75" zoomScaleSheetLayoutView="85" workbookViewId="0">
      <selection sqref="A1:A2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60" t="s">
        <v>0</v>
      </c>
      <c r="B1" s="61" t="s">
        <v>2</v>
      </c>
      <c r="C1" s="59" t="s">
        <v>6</v>
      </c>
      <c r="D1" s="59"/>
      <c r="E1" s="59"/>
      <c r="F1" s="59" t="s">
        <v>11</v>
      </c>
      <c r="G1" s="61" t="s">
        <v>0</v>
      </c>
      <c r="H1" s="61" t="s">
        <v>2</v>
      </c>
      <c r="I1" s="59" t="s">
        <v>6</v>
      </c>
      <c r="J1" s="59"/>
      <c r="K1" s="59"/>
      <c r="L1" s="59" t="s">
        <v>11</v>
      </c>
    </row>
    <row r="2" spans="1:12" s="4" customFormat="1" ht="18" customHeight="1" x14ac:dyDescent="0.15">
      <c r="A2" s="60"/>
      <c r="B2" s="61"/>
      <c r="C2" s="17" t="s">
        <v>17</v>
      </c>
      <c r="D2" s="17" t="s">
        <v>10</v>
      </c>
      <c r="E2" s="17" t="s">
        <v>3</v>
      </c>
      <c r="F2" s="59"/>
      <c r="G2" s="61"/>
      <c r="H2" s="61"/>
      <c r="I2" s="17" t="s">
        <v>17</v>
      </c>
      <c r="J2" s="17" t="s">
        <v>10</v>
      </c>
      <c r="K2" s="17" t="s">
        <v>3</v>
      </c>
      <c r="L2" s="59"/>
    </row>
    <row r="3" spans="1:12" ht="18" customHeight="1" x14ac:dyDescent="0.15">
      <c r="A3" s="6" t="s">
        <v>215</v>
      </c>
      <c r="B3" s="12" t="s">
        <v>12</v>
      </c>
      <c r="C3" s="49">
        <v>81</v>
      </c>
      <c r="D3" s="49">
        <v>68</v>
      </c>
      <c r="E3" s="22">
        <f t="shared" ref="E3:E8" si="0">SUM(C3:D3)</f>
        <v>149</v>
      </c>
      <c r="F3" s="49">
        <v>47</v>
      </c>
      <c r="G3" s="6" t="s">
        <v>126</v>
      </c>
      <c r="H3" s="12" t="s">
        <v>18</v>
      </c>
      <c r="I3" s="49">
        <v>114</v>
      </c>
      <c r="J3" s="49">
        <v>139</v>
      </c>
      <c r="K3" s="22">
        <f t="shared" ref="K3:K27" si="1">SUM(I3:J3)</f>
        <v>253</v>
      </c>
      <c r="L3" s="53">
        <v>117</v>
      </c>
    </row>
    <row r="4" spans="1:12" ht="18" customHeight="1" x14ac:dyDescent="0.15">
      <c r="A4" s="7" t="s">
        <v>216</v>
      </c>
      <c r="B4" s="13" t="s">
        <v>24</v>
      </c>
      <c r="C4" s="49">
        <v>116</v>
      </c>
      <c r="D4" s="49">
        <v>116</v>
      </c>
      <c r="E4" s="22">
        <f t="shared" si="0"/>
        <v>232</v>
      </c>
      <c r="F4" s="49">
        <v>86</v>
      </c>
      <c r="G4" s="7" t="s">
        <v>218</v>
      </c>
      <c r="H4" s="13" t="s">
        <v>27</v>
      </c>
      <c r="I4" s="49">
        <v>382</v>
      </c>
      <c r="J4" s="49">
        <v>391</v>
      </c>
      <c r="K4" s="22">
        <f t="shared" si="1"/>
        <v>773</v>
      </c>
      <c r="L4" s="53">
        <v>360</v>
      </c>
    </row>
    <row r="5" spans="1:12" ht="18" customHeight="1" x14ac:dyDescent="0.15">
      <c r="A5" s="7" t="s">
        <v>219</v>
      </c>
      <c r="B5" s="13" t="s">
        <v>31</v>
      </c>
      <c r="C5" s="49">
        <v>251</v>
      </c>
      <c r="D5" s="49">
        <v>273</v>
      </c>
      <c r="E5" s="22">
        <f t="shared" si="0"/>
        <v>524</v>
      </c>
      <c r="F5" s="49">
        <v>174</v>
      </c>
      <c r="G5" s="7" t="s">
        <v>46</v>
      </c>
      <c r="H5" s="13" t="s">
        <v>28</v>
      </c>
      <c r="I5" s="49">
        <v>346</v>
      </c>
      <c r="J5" s="49">
        <v>259</v>
      </c>
      <c r="K5" s="22">
        <f t="shared" si="1"/>
        <v>605</v>
      </c>
      <c r="L5" s="53">
        <v>286</v>
      </c>
    </row>
    <row r="6" spans="1:12" ht="18" customHeight="1" x14ac:dyDescent="0.15">
      <c r="A6" s="7" t="s">
        <v>221</v>
      </c>
      <c r="B6" s="13" t="s">
        <v>34</v>
      </c>
      <c r="C6" s="49">
        <v>236</v>
      </c>
      <c r="D6" s="49">
        <v>228</v>
      </c>
      <c r="E6" s="22">
        <f t="shared" si="0"/>
        <v>464</v>
      </c>
      <c r="F6" s="49">
        <v>193</v>
      </c>
      <c r="G6" s="7" t="s">
        <v>222</v>
      </c>
      <c r="H6" s="13" t="s">
        <v>35</v>
      </c>
      <c r="I6" s="49">
        <v>199</v>
      </c>
      <c r="J6" s="49">
        <v>225</v>
      </c>
      <c r="K6" s="22">
        <f t="shared" si="1"/>
        <v>424</v>
      </c>
      <c r="L6" s="53">
        <v>215</v>
      </c>
    </row>
    <row r="7" spans="1:12" ht="18" customHeight="1" x14ac:dyDescent="0.15">
      <c r="A7" s="7" t="s">
        <v>43</v>
      </c>
      <c r="B7" s="13" t="s">
        <v>37</v>
      </c>
      <c r="C7" s="49">
        <v>657</v>
      </c>
      <c r="D7" s="49">
        <v>641</v>
      </c>
      <c r="E7" s="22">
        <f t="shared" si="0"/>
        <v>1298</v>
      </c>
      <c r="F7" s="49">
        <v>516</v>
      </c>
      <c r="G7" s="7" t="s">
        <v>224</v>
      </c>
      <c r="H7" s="13" t="s">
        <v>39</v>
      </c>
      <c r="I7" s="49">
        <v>493</v>
      </c>
      <c r="J7" s="49">
        <v>503</v>
      </c>
      <c r="K7" s="22">
        <f t="shared" si="1"/>
        <v>996</v>
      </c>
      <c r="L7" s="53">
        <v>441</v>
      </c>
    </row>
    <row r="8" spans="1:12" ht="18" customHeight="1" x14ac:dyDescent="0.15">
      <c r="A8" s="7" t="s">
        <v>125</v>
      </c>
      <c r="B8" s="13" t="s">
        <v>42</v>
      </c>
      <c r="C8" s="49">
        <v>156</v>
      </c>
      <c r="D8" s="49">
        <v>163</v>
      </c>
      <c r="E8" s="22">
        <f t="shared" si="0"/>
        <v>319</v>
      </c>
      <c r="F8" s="49">
        <v>118</v>
      </c>
      <c r="G8" s="7" t="s">
        <v>225</v>
      </c>
      <c r="H8" s="13" t="s">
        <v>44</v>
      </c>
      <c r="I8" s="49">
        <v>319</v>
      </c>
      <c r="J8" s="49">
        <v>248</v>
      </c>
      <c r="K8" s="22">
        <f t="shared" si="1"/>
        <v>567</v>
      </c>
      <c r="L8" s="53">
        <v>248</v>
      </c>
    </row>
    <row r="9" spans="1:12" ht="18" customHeight="1" x14ac:dyDescent="0.15">
      <c r="A9" s="8"/>
      <c r="B9" s="14" t="s">
        <v>78</v>
      </c>
      <c r="C9" s="19">
        <f>SUM(C3:C8)</f>
        <v>1497</v>
      </c>
      <c r="D9" s="19">
        <f>SUM(D3:D8)</f>
        <v>1489</v>
      </c>
      <c r="E9" s="20">
        <f>SUM(E3:E8)</f>
        <v>2986</v>
      </c>
      <c r="F9" s="25">
        <f>SUM(F3:F8)</f>
        <v>1134</v>
      </c>
      <c r="G9" s="7" t="s">
        <v>226</v>
      </c>
      <c r="H9" s="13" t="s">
        <v>47</v>
      </c>
      <c r="I9" s="49">
        <v>535</v>
      </c>
      <c r="J9" s="49">
        <v>460</v>
      </c>
      <c r="K9" s="22">
        <f t="shared" si="1"/>
        <v>995</v>
      </c>
      <c r="L9" s="53">
        <v>501</v>
      </c>
    </row>
    <row r="10" spans="1:12" ht="18" customHeight="1" x14ac:dyDescent="0.15">
      <c r="A10" s="6" t="s">
        <v>192</v>
      </c>
      <c r="B10" s="12" t="s">
        <v>51</v>
      </c>
      <c r="C10" s="49">
        <v>316</v>
      </c>
      <c r="D10" s="49">
        <v>294</v>
      </c>
      <c r="E10" s="22">
        <f t="shared" ref="E10:E19" si="2">SUM(C10:D10)</f>
        <v>610</v>
      </c>
      <c r="F10" s="49">
        <v>256</v>
      </c>
      <c r="G10" s="7" t="s">
        <v>227</v>
      </c>
      <c r="H10" s="13" t="s">
        <v>5</v>
      </c>
      <c r="I10" s="49">
        <v>178</v>
      </c>
      <c r="J10" s="49">
        <v>177</v>
      </c>
      <c r="K10" s="22">
        <f t="shared" si="1"/>
        <v>355</v>
      </c>
      <c r="L10" s="53">
        <v>126</v>
      </c>
    </row>
    <row r="11" spans="1:12" ht="18" customHeight="1" x14ac:dyDescent="0.15">
      <c r="A11" s="7" t="s">
        <v>228</v>
      </c>
      <c r="B11" s="13" t="s">
        <v>53</v>
      </c>
      <c r="C11" s="49">
        <v>70</v>
      </c>
      <c r="D11" s="49">
        <v>90</v>
      </c>
      <c r="E11" s="22">
        <f t="shared" si="2"/>
        <v>160</v>
      </c>
      <c r="F11" s="49">
        <v>68</v>
      </c>
      <c r="G11" s="7" t="s">
        <v>229</v>
      </c>
      <c r="H11" s="13" t="s">
        <v>54</v>
      </c>
      <c r="I11" s="49">
        <v>52</v>
      </c>
      <c r="J11" s="49">
        <v>54</v>
      </c>
      <c r="K11" s="22">
        <f t="shared" si="1"/>
        <v>106</v>
      </c>
      <c r="L11" s="53">
        <v>36</v>
      </c>
    </row>
    <row r="12" spans="1:12" ht="18" customHeight="1" x14ac:dyDescent="0.15">
      <c r="A12" s="7" t="s">
        <v>41</v>
      </c>
      <c r="B12" s="13" t="s">
        <v>1</v>
      </c>
      <c r="C12" s="49">
        <v>146</v>
      </c>
      <c r="D12" s="49">
        <v>138</v>
      </c>
      <c r="E12" s="22">
        <f t="shared" si="2"/>
        <v>284</v>
      </c>
      <c r="F12" s="49">
        <v>139</v>
      </c>
      <c r="G12" s="7" t="s">
        <v>91</v>
      </c>
      <c r="H12" s="13" t="s">
        <v>16</v>
      </c>
      <c r="I12" s="49">
        <v>219</v>
      </c>
      <c r="J12" s="49">
        <v>207</v>
      </c>
      <c r="K12" s="22">
        <f t="shared" si="1"/>
        <v>426</v>
      </c>
      <c r="L12" s="53">
        <v>152</v>
      </c>
    </row>
    <row r="13" spans="1:12" ht="17.25" customHeight="1" x14ac:dyDescent="0.15">
      <c r="A13" s="7" t="s">
        <v>14</v>
      </c>
      <c r="B13" s="13" t="s">
        <v>40</v>
      </c>
      <c r="C13" s="49">
        <v>99</v>
      </c>
      <c r="D13" s="49">
        <v>100</v>
      </c>
      <c r="E13" s="22">
        <f t="shared" si="2"/>
        <v>199</v>
      </c>
      <c r="F13" s="49">
        <v>91</v>
      </c>
      <c r="G13" s="7" t="s">
        <v>230</v>
      </c>
      <c r="H13" s="13" t="s">
        <v>55</v>
      </c>
      <c r="I13" s="49">
        <v>248</v>
      </c>
      <c r="J13" s="49">
        <v>264</v>
      </c>
      <c r="K13" s="22">
        <f t="shared" si="1"/>
        <v>512</v>
      </c>
      <c r="L13" s="53">
        <v>189</v>
      </c>
    </row>
    <row r="14" spans="1:12" ht="18" customHeight="1" x14ac:dyDescent="0.15">
      <c r="A14" s="7" t="s">
        <v>231</v>
      </c>
      <c r="B14" s="13" t="s">
        <v>67</v>
      </c>
      <c r="C14" s="49">
        <v>54</v>
      </c>
      <c r="D14" s="49">
        <v>62</v>
      </c>
      <c r="E14" s="22">
        <f t="shared" si="2"/>
        <v>116</v>
      </c>
      <c r="F14" s="49">
        <v>61</v>
      </c>
      <c r="G14" s="7" t="s">
        <v>232</v>
      </c>
      <c r="H14" s="13" t="s">
        <v>58</v>
      </c>
      <c r="I14" s="49">
        <v>172</v>
      </c>
      <c r="J14" s="49">
        <v>167</v>
      </c>
      <c r="K14" s="22">
        <f t="shared" si="1"/>
        <v>339</v>
      </c>
      <c r="L14" s="53">
        <v>136</v>
      </c>
    </row>
    <row r="15" spans="1:12" ht="18" customHeight="1" x14ac:dyDescent="0.15">
      <c r="A15" s="7" t="s">
        <v>233</v>
      </c>
      <c r="B15" s="13" t="s">
        <v>71</v>
      </c>
      <c r="C15" s="49">
        <v>69</v>
      </c>
      <c r="D15" s="49">
        <v>80</v>
      </c>
      <c r="E15" s="22">
        <f t="shared" si="2"/>
        <v>149</v>
      </c>
      <c r="F15" s="49">
        <v>60</v>
      </c>
      <c r="G15" s="7" t="s">
        <v>236</v>
      </c>
      <c r="H15" s="13" t="s">
        <v>60</v>
      </c>
      <c r="I15" s="49">
        <v>138</v>
      </c>
      <c r="J15" s="49">
        <v>141</v>
      </c>
      <c r="K15" s="22">
        <f t="shared" si="1"/>
        <v>279</v>
      </c>
      <c r="L15" s="53">
        <v>94</v>
      </c>
    </row>
    <row r="16" spans="1:12" ht="18" customHeight="1" x14ac:dyDescent="0.15">
      <c r="A16" s="7" t="s">
        <v>237</v>
      </c>
      <c r="B16" s="13" t="s">
        <v>36</v>
      </c>
      <c r="C16" s="49">
        <v>146</v>
      </c>
      <c r="D16" s="49">
        <v>136</v>
      </c>
      <c r="E16" s="22">
        <f t="shared" si="2"/>
        <v>282</v>
      </c>
      <c r="F16" s="49">
        <v>143</v>
      </c>
      <c r="G16" s="7" t="s">
        <v>238</v>
      </c>
      <c r="H16" s="13" t="s">
        <v>61</v>
      </c>
      <c r="I16" s="49">
        <v>47</v>
      </c>
      <c r="J16" s="49">
        <v>88</v>
      </c>
      <c r="K16" s="22">
        <f t="shared" si="1"/>
        <v>135</v>
      </c>
      <c r="L16" s="53">
        <v>81</v>
      </c>
    </row>
    <row r="17" spans="1:12" ht="18" customHeight="1" x14ac:dyDescent="0.15">
      <c r="A17" s="7" t="s">
        <v>239</v>
      </c>
      <c r="B17" s="13" t="s">
        <v>114</v>
      </c>
      <c r="C17" s="49">
        <v>655</v>
      </c>
      <c r="D17" s="49">
        <v>616</v>
      </c>
      <c r="E17" s="22">
        <f t="shared" si="2"/>
        <v>1271</v>
      </c>
      <c r="F17" s="49">
        <v>611</v>
      </c>
      <c r="G17" s="7" t="s">
        <v>110</v>
      </c>
      <c r="H17" s="13" t="s">
        <v>63</v>
      </c>
      <c r="I17" s="49">
        <v>51</v>
      </c>
      <c r="J17" s="49">
        <v>33</v>
      </c>
      <c r="K17" s="22">
        <f t="shared" si="1"/>
        <v>84</v>
      </c>
      <c r="L17" s="53">
        <v>56</v>
      </c>
    </row>
    <row r="18" spans="1:12" ht="18" customHeight="1" x14ac:dyDescent="0.15">
      <c r="A18" s="7" t="s">
        <v>240</v>
      </c>
      <c r="B18" s="13" t="s">
        <v>213</v>
      </c>
      <c r="C18" s="49">
        <v>69</v>
      </c>
      <c r="D18" s="49">
        <v>81</v>
      </c>
      <c r="E18" s="22">
        <f t="shared" si="2"/>
        <v>150</v>
      </c>
      <c r="F18" s="49">
        <v>62</v>
      </c>
      <c r="G18" s="7" t="s">
        <v>241</v>
      </c>
      <c r="H18" s="13" t="s">
        <v>68</v>
      </c>
      <c r="I18" s="49">
        <v>37</v>
      </c>
      <c r="J18" s="49">
        <v>36</v>
      </c>
      <c r="K18" s="22">
        <f t="shared" si="1"/>
        <v>73</v>
      </c>
      <c r="L18" s="53">
        <v>35</v>
      </c>
    </row>
    <row r="19" spans="1:12" ht="18" customHeight="1" x14ac:dyDescent="0.15">
      <c r="A19" s="7" t="s">
        <v>242</v>
      </c>
      <c r="B19" s="13" t="s">
        <v>214</v>
      </c>
      <c r="C19" s="49">
        <v>71</v>
      </c>
      <c r="D19" s="49">
        <v>63</v>
      </c>
      <c r="E19" s="22">
        <f t="shared" si="2"/>
        <v>134</v>
      </c>
      <c r="F19" s="49">
        <v>62</v>
      </c>
      <c r="G19" s="7" t="s">
        <v>212</v>
      </c>
      <c r="H19" s="13" t="s">
        <v>69</v>
      </c>
      <c r="I19" s="49">
        <v>77</v>
      </c>
      <c r="J19" s="49">
        <v>68</v>
      </c>
      <c r="K19" s="22">
        <f t="shared" si="1"/>
        <v>145</v>
      </c>
      <c r="L19" s="53">
        <v>78</v>
      </c>
    </row>
    <row r="20" spans="1:12" ht="18" customHeight="1" x14ac:dyDescent="0.15">
      <c r="A20" s="8"/>
      <c r="B20" s="14" t="s">
        <v>117</v>
      </c>
      <c r="C20" s="19">
        <f>SUM(C10:C19)</f>
        <v>1695</v>
      </c>
      <c r="D20" s="19">
        <f>SUM(D10:D19)</f>
        <v>1660</v>
      </c>
      <c r="E20" s="20">
        <f>SUM(E10:E19)</f>
        <v>3355</v>
      </c>
      <c r="F20" s="25">
        <f>SUM(F10:F19)</f>
        <v>1553</v>
      </c>
      <c r="G20" s="7" t="s">
        <v>243</v>
      </c>
      <c r="H20" s="13" t="s">
        <v>26</v>
      </c>
      <c r="I20" s="49">
        <v>347</v>
      </c>
      <c r="J20" s="49">
        <v>335</v>
      </c>
      <c r="K20" s="22">
        <f t="shared" si="1"/>
        <v>682</v>
      </c>
      <c r="L20" s="53">
        <v>283</v>
      </c>
    </row>
    <row r="21" spans="1:12" ht="18" customHeight="1" x14ac:dyDescent="0.15">
      <c r="A21" s="6" t="s">
        <v>220</v>
      </c>
      <c r="B21" s="12" t="s">
        <v>119</v>
      </c>
      <c r="C21" s="49">
        <v>575</v>
      </c>
      <c r="D21" s="49">
        <v>538</v>
      </c>
      <c r="E21" s="22">
        <f t="shared" ref="E21:E27" si="3">SUM(C21:D21)</f>
        <v>1113</v>
      </c>
      <c r="F21" s="49">
        <v>398</v>
      </c>
      <c r="G21" s="7" t="s">
        <v>111</v>
      </c>
      <c r="H21" s="13" t="s">
        <v>13</v>
      </c>
      <c r="I21" s="49">
        <v>184</v>
      </c>
      <c r="J21" s="49">
        <v>191</v>
      </c>
      <c r="K21" s="22">
        <f t="shared" si="1"/>
        <v>375</v>
      </c>
      <c r="L21" s="53">
        <v>158</v>
      </c>
    </row>
    <row r="22" spans="1:12" ht="18" customHeight="1" x14ac:dyDescent="0.15">
      <c r="A22" s="7" t="s">
        <v>123</v>
      </c>
      <c r="B22" s="13" t="s">
        <v>50</v>
      </c>
      <c r="C22" s="49">
        <v>126</v>
      </c>
      <c r="D22" s="49">
        <v>131</v>
      </c>
      <c r="E22" s="22">
        <f t="shared" si="3"/>
        <v>257</v>
      </c>
      <c r="F22" s="49">
        <v>95</v>
      </c>
      <c r="G22" s="7" t="s">
        <v>113</v>
      </c>
      <c r="H22" s="13" t="s">
        <v>72</v>
      </c>
      <c r="I22" s="49">
        <v>238</v>
      </c>
      <c r="J22" s="49">
        <v>232</v>
      </c>
      <c r="K22" s="22">
        <f t="shared" si="1"/>
        <v>470</v>
      </c>
      <c r="L22" s="53">
        <v>197</v>
      </c>
    </row>
    <row r="23" spans="1:12" ht="17.25" customHeight="1" x14ac:dyDescent="0.15">
      <c r="A23" s="7" t="s">
        <v>128</v>
      </c>
      <c r="B23" s="13" t="s">
        <v>48</v>
      </c>
      <c r="C23" s="49">
        <v>799</v>
      </c>
      <c r="D23" s="49">
        <v>752</v>
      </c>
      <c r="E23" s="22">
        <f t="shared" si="3"/>
        <v>1551</v>
      </c>
      <c r="F23" s="49">
        <v>662</v>
      </c>
      <c r="G23" s="7" t="s">
        <v>115</v>
      </c>
      <c r="H23" s="13" t="s">
        <v>73</v>
      </c>
      <c r="I23" s="49">
        <v>200</v>
      </c>
      <c r="J23" s="49">
        <v>216</v>
      </c>
      <c r="K23" s="22">
        <f t="shared" si="1"/>
        <v>416</v>
      </c>
      <c r="L23" s="53">
        <v>192</v>
      </c>
    </row>
    <row r="24" spans="1:12" ht="17.25" customHeight="1" x14ac:dyDescent="0.15">
      <c r="A24" s="7" t="s">
        <v>129</v>
      </c>
      <c r="B24" s="13" t="s">
        <v>79</v>
      </c>
      <c r="C24" s="49">
        <v>556</v>
      </c>
      <c r="D24" s="49">
        <v>518</v>
      </c>
      <c r="E24" s="22">
        <f t="shared" si="3"/>
        <v>1074</v>
      </c>
      <c r="F24" s="49">
        <v>505</v>
      </c>
      <c r="G24" s="7" t="s">
        <v>118</v>
      </c>
      <c r="H24" s="13" t="s">
        <v>74</v>
      </c>
      <c r="I24" s="49">
        <v>109</v>
      </c>
      <c r="J24" s="49">
        <v>152</v>
      </c>
      <c r="K24" s="22">
        <f t="shared" si="1"/>
        <v>261</v>
      </c>
      <c r="L24" s="53">
        <v>138</v>
      </c>
    </row>
    <row r="25" spans="1:12" ht="17.25" customHeight="1" x14ac:dyDescent="0.15">
      <c r="A25" s="7" t="s">
        <v>131</v>
      </c>
      <c r="B25" s="13" t="s">
        <v>8</v>
      </c>
      <c r="C25" s="49">
        <v>450</v>
      </c>
      <c r="D25" s="49">
        <v>416</v>
      </c>
      <c r="E25" s="22">
        <f t="shared" si="3"/>
        <v>866</v>
      </c>
      <c r="F25" s="49">
        <v>400</v>
      </c>
      <c r="G25" s="7" t="s">
        <v>122</v>
      </c>
      <c r="H25" s="13" t="s">
        <v>33</v>
      </c>
      <c r="I25" s="49">
        <v>24</v>
      </c>
      <c r="J25" s="49">
        <v>39</v>
      </c>
      <c r="K25" s="22">
        <f t="shared" si="1"/>
        <v>63</v>
      </c>
      <c r="L25" s="53">
        <v>34</v>
      </c>
    </row>
    <row r="26" spans="1:12" ht="18" customHeight="1" x14ac:dyDescent="0.15">
      <c r="A26" s="7" t="s">
        <v>103</v>
      </c>
      <c r="B26" s="13" t="s">
        <v>82</v>
      </c>
      <c r="C26" s="49">
        <v>407</v>
      </c>
      <c r="D26" s="49">
        <v>402</v>
      </c>
      <c r="E26" s="22">
        <f t="shared" si="3"/>
        <v>809</v>
      </c>
      <c r="F26" s="49">
        <v>296</v>
      </c>
      <c r="G26" s="7" t="s">
        <v>127</v>
      </c>
      <c r="H26" s="13" t="s">
        <v>75</v>
      </c>
      <c r="I26" s="49">
        <v>85</v>
      </c>
      <c r="J26" s="49">
        <v>96</v>
      </c>
      <c r="K26" s="22">
        <f t="shared" si="1"/>
        <v>181</v>
      </c>
      <c r="L26" s="53">
        <v>72</v>
      </c>
    </row>
    <row r="27" spans="1:12" ht="18" customHeight="1" x14ac:dyDescent="0.15">
      <c r="A27" s="7" t="s">
        <v>108</v>
      </c>
      <c r="B27" s="13" t="s">
        <v>77</v>
      </c>
      <c r="C27" s="49">
        <v>697</v>
      </c>
      <c r="D27" s="49">
        <v>692</v>
      </c>
      <c r="E27" s="22">
        <f t="shared" si="3"/>
        <v>1389</v>
      </c>
      <c r="F27" s="49">
        <v>566</v>
      </c>
      <c r="G27" s="7" t="s">
        <v>245</v>
      </c>
      <c r="H27" s="13" t="s">
        <v>76</v>
      </c>
      <c r="I27" s="49">
        <v>131</v>
      </c>
      <c r="J27" s="49">
        <v>137</v>
      </c>
      <c r="K27" s="22">
        <f t="shared" si="1"/>
        <v>268</v>
      </c>
      <c r="L27" s="53">
        <v>84</v>
      </c>
    </row>
    <row r="28" spans="1:12" ht="18" customHeight="1" x14ac:dyDescent="0.15">
      <c r="A28" s="8"/>
      <c r="B28" s="14" t="s">
        <v>132</v>
      </c>
      <c r="C28" s="19">
        <f>SUM(C21:C27)</f>
        <v>3610</v>
      </c>
      <c r="D28" s="19">
        <f>SUM(D21:D27)</f>
        <v>3449</v>
      </c>
      <c r="E28" s="20">
        <f>SUM(E21:E27)</f>
        <v>7059</v>
      </c>
      <c r="F28" s="25">
        <f>SUM(F21:F27)</f>
        <v>2922</v>
      </c>
      <c r="G28" s="8"/>
      <c r="H28" s="14" t="s">
        <v>130</v>
      </c>
      <c r="I28" s="20">
        <f>SUM(I3:I27)</f>
        <v>4925</v>
      </c>
      <c r="J28" s="20">
        <f>SUM(J3:J27)</f>
        <v>4858</v>
      </c>
      <c r="K28" s="20">
        <f>SUM(K3:K27)</f>
        <v>9783</v>
      </c>
      <c r="L28" s="27">
        <f>SUM(L3:L27)</f>
        <v>4309</v>
      </c>
    </row>
    <row r="29" spans="1:12" ht="18" customHeight="1" x14ac:dyDescent="0.15">
      <c r="A29" s="6" t="s">
        <v>246</v>
      </c>
      <c r="B29" s="12" t="s">
        <v>56</v>
      </c>
      <c r="C29" s="49">
        <v>139</v>
      </c>
      <c r="D29" s="49">
        <v>133</v>
      </c>
      <c r="E29" s="22">
        <f t="shared" ref="E29:E39" si="4">SUM(C29:D29)</f>
        <v>272</v>
      </c>
      <c r="F29" s="49">
        <v>93</v>
      </c>
      <c r="G29" s="6" t="s">
        <v>152</v>
      </c>
      <c r="H29" s="12" t="s">
        <v>89</v>
      </c>
      <c r="I29" s="49">
        <v>260</v>
      </c>
      <c r="J29" s="49">
        <v>268</v>
      </c>
      <c r="K29" s="22">
        <f t="shared" ref="K29:K41" si="5">SUM(I29:J29)</f>
        <v>528</v>
      </c>
      <c r="L29" s="53">
        <v>191</v>
      </c>
    </row>
    <row r="30" spans="1:12" ht="18" customHeight="1" x14ac:dyDescent="0.15">
      <c r="A30" s="7" t="s">
        <v>177</v>
      </c>
      <c r="B30" s="13" t="s">
        <v>52</v>
      </c>
      <c r="C30" s="49">
        <v>180</v>
      </c>
      <c r="D30" s="49">
        <v>180</v>
      </c>
      <c r="E30" s="22">
        <f t="shared" si="4"/>
        <v>360</v>
      </c>
      <c r="F30" s="49">
        <v>160</v>
      </c>
      <c r="G30" s="7" t="s">
        <v>247</v>
      </c>
      <c r="H30" s="13" t="s">
        <v>22</v>
      </c>
      <c r="I30" s="49">
        <v>110</v>
      </c>
      <c r="J30" s="49">
        <v>106</v>
      </c>
      <c r="K30" s="22">
        <f t="shared" si="5"/>
        <v>216</v>
      </c>
      <c r="L30" s="53">
        <v>76</v>
      </c>
    </row>
    <row r="31" spans="1:12" ht="18" customHeight="1" x14ac:dyDescent="0.15">
      <c r="A31" s="7" t="s">
        <v>161</v>
      </c>
      <c r="B31" s="13" t="s">
        <v>59</v>
      </c>
      <c r="C31" s="49">
        <v>64</v>
      </c>
      <c r="D31" s="49">
        <v>65</v>
      </c>
      <c r="E31" s="22">
        <f t="shared" si="4"/>
        <v>129</v>
      </c>
      <c r="F31" s="49">
        <v>44</v>
      </c>
      <c r="G31" s="7" t="s">
        <v>20</v>
      </c>
      <c r="H31" s="13" t="s">
        <v>65</v>
      </c>
      <c r="I31" s="49">
        <v>118</v>
      </c>
      <c r="J31" s="49">
        <v>109</v>
      </c>
      <c r="K31" s="22">
        <f t="shared" si="5"/>
        <v>227</v>
      </c>
      <c r="L31" s="53">
        <v>84</v>
      </c>
    </row>
    <row r="32" spans="1:12" ht="18" customHeight="1" x14ac:dyDescent="0.15">
      <c r="A32" s="7" t="s">
        <v>244</v>
      </c>
      <c r="B32" s="13" t="s">
        <v>83</v>
      </c>
      <c r="C32" s="49">
        <v>143</v>
      </c>
      <c r="D32" s="49">
        <v>128</v>
      </c>
      <c r="E32" s="22">
        <f t="shared" si="4"/>
        <v>271</v>
      </c>
      <c r="F32" s="49">
        <v>96</v>
      </c>
      <c r="G32" s="4">
        <v>303</v>
      </c>
      <c r="H32" s="2" t="s">
        <v>112</v>
      </c>
      <c r="I32" s="49">
        <v>33</v>
      </c>
      <c r="J32" s="49">
        <v>33</v>
      </c>
      <c r="K32" s="22">
        <f t="shared" si="5"/>
        <v>66</v>
      </c>
      <c r="L32" s="53">
        <v>24</v>
      </c>
    </row>
    <row r="33" spans="1:12" ht="18" customHeight="1" x14ac:dyDescent="0.15">
      <c r="A33" s="7" t="s">
        <v>136</v>
      </c>
      <c r="B33" s="13" t="s">
        <v>85</v>
      </c>
      <c r="C33" s="49">
        <v>39</v>
      </c>
      <c r="D33" s="49">
        <v>42</v>
      </c>
      <c r="E33" s="22">
        <f t="shared" si="4"/>
        <v>81</v>
      </c>
      <c r="F33" s="49">
        <v>28</v>
      </c>
      <c r="G33" s="7" t="s">
        <v>49</v>
      </c>
      <c r="H33" s="13" t="s">
        <v>57</v>
      </c>
      <c r="I33" s="49">
        <v>85</v>
      </c>
      <c r="J33" s="49">
        <v>85</v>
      </c>
      <c r="K33" s="22">
        <f t="shared" si="5"/>
        <v>170</v>
      </c>
      <c r="L33" s="53">
        <v>67</v>
      </c>
    </row>
    <row r="34" spans="1:12" ht="18" customHeight="1" x14ac:dyDescent="0.15">
      <c r="A34" s="7" t="s">
        <v>141</v>
      </c>
      <c r="B34" s="13" t="s">
        <v>45</v>
      </c>
      <c r="C34" s="49">
        <v>78</v>
      </c>
      <c r="D34" s="49">
        <v>92</v>
      </c>
      <c r="E34" s="22">
        <f t="shared" si="4"/>
        <v>170</v>
      </c>
      <c r="F34" s="49">
        <v>60</v>
      </c>
      <c r="G34" s="7" t="s">
        <v>133</v>
      </c>
      <c r="H34" s="13" t="s">
        <v>7</v>
      </c>
      <c r="I34" s="49">
        <v>301</v>
      </c>
      <c r="J34" s="49">
        <v>258</v>
      </c>
      <c r="K34" s="22">
        <f t="shared" si="5"/>
        <v>559</v>
      </c>
      <c r="L34" s="53">
        <v>205</v>
      </c>
    </row>
    <row r="35" spans="1:12" ht="18" customHeight="1" x14ac:dyDescent="0.15">
      <c r="A35" s="7" t="s">
        <v>142</v>
      </c>
      <c r="B35" s="13" t="s">
        <v>90</v>
      </c>
      <c r="C35" s="49">
        <v>90</v>
      </c>
      <c r="D35" s="49">
        <v>92</v>
      </c>
      <c r="E35" s="22">
        <f t="shared" si="4"/>
        <v>182</v>
      </c>
      <c r="F35" s="49">
        <v>66</v>
      </c>
      <c r="G35" s="7" t="s">
        <v>15</v>
      </c>
      <c r="H35" s="13" t="s">
        <v>38</v>
      </c>
      <c r="I35" s="49">
        <v>136</v>
      </c>
      <c r="J35" s="49">
        <v>133</v>
      </c>
      <c r="K35" s="22">
        <f t="shared" si="5"/>
        <v>269</v>
      </c>
      <c r="L35" s="53">
        <v>92</v>
      </c>
    </row>
    <row r="36" spans="1:12" ht="18" customHeight="1" x14ac:dyDescent="0.15">
      <c r="A36" s="7" t="s">
        <v>30</v>
      </c>
      <c r="B36" s="13" t="s">
        <v>93</v>
      </c>
      <c r="C36" s="49">
        <v>101</v>
      </c>
      <c r="D36" s="49">
        <v>109</v>
      </c>
      <c r="E36" s="22">
        <f t="shared" si="4"/>
        <v>210</v>
      </c>
      <c r="F36" s="49">
        <v>81</v>
      </c>
      <c r="G36" s="7" t="s">
        <v>134</v>
      </c>
      <c r="H36" s="13" t="s">
        <v>62</v>
      </c>
      <c r="I36" s="49">
        <v>164</v>
      </c>
      <c r="J36" s="49">
        <v>160</v>
      </c>
      <c r="K36" s="22">
        <f t="shared" si="5"/>
        <v>324</v>
      </c>
      <c r="L36" s="53">
        <v>116</v>
      </c>
    </row>
    <row r="37" spans="1:12" ht="18" customHeight="1" x14ac:dyDescent="0.15">
      <c r="A37" s="7" t="s">
        <v>140</v>
      </c>
      <c r="B37" s="13" t="s">
        <v>95</v>
      </c>
      <c r="C37" s="49">
        <v>182</v>
      </c>
      <c r="D37" s="49">
        <v>184</v>
      </c>
      <c r="E37" s="22">
        <f t="shared" si="4"/>
        <v>366</v>
      </c>
      <c r="F37" s="49">
        <v>134</v>
      </c>
      <c r="G37" s="7" t="s">
        <v>135</v>
      </c>
      <c r="H37" s="13" t="s">
        <v>84</v>
      </c>
      <c r="I37" s="49">
        <v>323</v>
      </c>
      <c r="J37" s="49">
        <v>336</v>
      </c>
      <c r="K37" s="22">
        <f t="shared" si="5"/>
        <v>659</v>
      </c>
      <c r="L37" s="53">
        <v>236</v>
      </c>
    </row>
    <row r="38" spans="1:12" ht="18" customHeight="1" x14ac:dyDescent="0.15">
      <c r="A38" s="7" t="s">
        <v>144</v>
      </c>
      <c r="B38" s="13" t="s">
        <v>97</v>
      </c>
      <c r="C38" s="49">
        <v>156</v>
      </c>
      <c r="D38" s="49">
        <v>163</v>
      </c>
      <c r="E38" s="22">
        <f t="shared" si="4"/>
        <v>319</v>
      </c>
      <c r="F38" s="49">
        <v>111</v>
      </c>
      <c r="G38" s="7" t="s">
        <v>137</v>
      </c>
      <c r="H38" s="13" t="s">
        <v>86</v>
      </c>
      <c r="I38" s="49">
        <v>170</v>
      </c>
      <c r="J38" s="49">
        <v>175</v>
      </c>
      <c r="K38" s="22">
        <f t="shared" si="5"/>
        <v>345</v>
      </c>
      <c r="L38" s="53">
        <v>159</v>
      </c>
    </row>
    <row r="39" spans="1:12" ht="18" customHeight="1" x14ac:dyDescent="0.15">
      <c r="A39" s="7" t="s">
        <v>145</v>
      </c>
      <c r="B39" s="13" t="s">
        <v>146</v>
      </c>
      <c r="C39" s="49">
        <v>294</v>
      </c>
      <c r="D39" s="49">
        <v>308</v>
      </c>
      <c r="E39" s="22">
        <f t="shared" si="4"/>
        <v>602</v>
      </c>
      <c r="F39" s="49">
        <v>216</v>
      </c>
      <c r="G39" s="7" t="s">
        <v>248</v>
      </c>
      <c r="H39" s="13" t="s">
        <v>88</v>
      </c>
      <c r="I39" s="49">
        <v>250</v>
      </c>
      <c r="J39" s="49">
        <v>259</v>
      </c>
      <c r="K39" s="22">
        <f t="shared" si="5"/>
        <v>509</v>
      </c>
      <c r="L39" s="53">
        <v>171</v>
      </c>
    </row>
    <row r="40" spans="1:12" ht="18" customHeight="1" x14ac:dyDescent="0.15">
      <c r="A40" s="8"/>
      <c r="B40" s="14" t="s">
        <v>147</v>
      </c>
      <c r="C40" s="20">
        <f>SUM(C29:C39)</f>
        <v>1466</v>
      </c>
      <c r="D40" s="20">
        <f>SUM(D29:D39)</f>
        <v>1496</v>
      </c>
      <c r="E40" s="20">
        <f>SUM(E29:E39)</f>
        <v>2962</v>
      </c>
      <c r="F40" s="27">
        <f>SUM(F29:F39)</f>
        <v>1089</v>
      </c>
      <c r="G40" s="7" t="s">
        <v>70</v>
      </c>
      <c r="H40" s="13" t="s">
        <v>92</v>
      </c>
      <c r="I40" s="49">
        <v>208</v>
      </c>
      <c r="J40" s="49">
        <v>203</v>
      </c>
      <c r="K40" s="22">
        <f t="shared" si="5"/>
        <v>411</v>
      </c>
      <c r="L40" s="53">
        <v>154</v>
      </c>
    </row>
    <row r="41" spans="1:12" ht="18" customHeight="1" x14ac:dyDescent="0.15">
      <c r="A41" s="6" t="s">
        <v>249</v>
      </c>
      <c r="B41" s="12" t="s">
        <v>99</v>
      </c>
      <c r="C41" s="49">
        <v>143</v>
      </c>
      <c r="D41" s="49">
        <v>143</v>
      </c>
      <c r="E41" s="22">
        <f t="shared" ref="E41:E49" si="6">SUM(C41:D41)</f>
        <v>286</v>
      </c>
      <c r="F41" s="49">
        <v>97</v>
      </c>
      <c r="G41" s="7" t="s">
        <v>250</v>
      </c>
      <c r="H41" s="13" t="s">
        <v>94</v>
      </c>
      <c r="I41" s="49">
        <v>48</v>
      </c>
      <c r="J41" s="49">
        <v>52</v>
      </c>
      <c r="K41" s="22">
        <f t="shared" si="5"/>
        <v>100</v>
      </c>
      <c r="L41" s="53">
        <v>39</v>
      </c>
    </row>
    <row r="42" spans="1:12" ht="18" customHeight="1" x14ac:dyDescent="0.15">
      <c r="A42" s="7" t="s">
        <v>251</v>
      </c>
      <c r="B42" s="13" t="s">
        <v>101</v>
      </c>
      <c r="C42" s="49">
        <v>163</v>
      </c>
      <c r="D42" s="49">
        <v>176</v>
      </c>
      <c r="E42" s="22">
        <f t="shared" si="6"/>
        <v>339</v>
      </c>
      <c r="F42" s="49">
        <v>124</v>
      </c>
      <c r="G42" s="8"/>
      <c r="H42" s="14" t="s">
        <v>143</v>
      </c>
      <c r="I42" s="20">
        <f>SUM(I29:I41)</f>
        <v>2206</v>
      </c>
      <c r="J42" s="20">
        <f>SUM(J29:J41)</f>
        <v>2177</v>
      </c>
      <c r="K42" s="20">
        <f>SUM(K29:K41)</f>
        <v>4383</v>
      </c>
      <c r="L42" s="27">
        <f>SUM(L29:L41)</f>
        <v>1614</v>
      </c>
    </row>
    <row r="43" spans="1:12" ht="18" customHeight="1" x14ac:dyDescent="0.15">
      <c r="A43" s="7" t="s">
        <v>217</v>
      </c>
      <c r="B43" s="13" t="s">
        <v>149</v>
      </c>
      <c r="C43" s="49">
        <v>113</v>
      </c>
      <c r="D43" s="49">
        <v>108</v>
      </c>
      <c r="E43" s="22">
        <f t="shared" si="6"/>
        <v>221</v>
      </c>
      <c r="F43" s="49">
        <v>100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49">
        <v>125</v>
      </c>
      <c r="D44" s="49">
        <v>120</v>
      </c>
      <c r="E44" s="22">
        <f t="shared" si="6"/>
        <v>245</v>
      </c>
      <c r="F44" s="49">
        <v>89</v>
      </c>
      <c r="G44" s="29"/>
    </row>
    <row r="45" spans="1:12" ht="18" customHeight="1" x14ac:dyDescent="0.15">
      <c r="A45" s="7" t="s">
        <v>223</v>
      </c>
      <c r="B45" s="13" t="s">
        <v>104</v>
      </c>
      <c r="C45" s="49">
        <v>101</v>
      </c>
      <c r="D45" s="49">
        <v>106</v>
      </c>
      <c r="E45" s="22">
        <f t="shared" si="6"/>
        <v>207</v>
      </c>
      <c r="F45" s="49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49">
        <v>169</v>
      </c>
      <c r="D46" s="49">
        <v>137</v>
      </c>
      <c r="E46" s="22">
        <f t="shared" si="6"/>
        <v>306</v>
      </c>
      <c r="F46" s="49">
        <v>149</v>
      </c>
      <c r="G46" s="29"/>
    </row>
    <row r="47" spans="1:12" ht="18" customHeight="1" x14ac:dyDescent="0.15">
      <c r="A47" s="7" t="s">
        <v>254</v>
      </c>
      <c r="B47" s="13" t="s">
        <v>106</v>
      </c>
      <c r="C47" s="49">
        <v>111</v>
      </c>
      <c r="D47" s="49">
        <v>121</v>
      </c>
      <c r="E47" s="22">
        <f t="shared" si="6"/>
        <v>232</v>
      </c>
      <c r="F47" s="49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49">
        <v>63</v>
      </c>
      <c r="D48" s="49">
        <v>63</v>
      </c>
      <c r="E48" s="22">
        <f t="shared" si="6"/>
        <v>126</v>
      </c>
      <c r="F48" s="49">
        <v>59</v>
      </c>
      <c r="G48" s="29"/>
    </row>
    <row r="49" spans="1:12" ht="18" customHeight="1" x14ac:dyDescent="0.15">
      <c r="A49" s="7" t="s">
        <v>256</v>
      </c>
      <c r="B49" s="13" t="s">
        <v>109</v>
      </c>
      <c r="C49" s="49">
        <v>150</v>
      </c>
      <c r="D49" s="49">
        <v>147</v>
      </c>
      <c r="E49" s="22">
        <f t="shared" si="6"/>
        <v>297</v>
      </c>
      <c r="F49" s="49">
        <v>101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1138</v>
      </c>
      <c r="D50" s="20">
        <f>SUM(D41:D49)</f>
        <v>1121</v>
      </c>
      <c r="E50" s="20">
        <f>SUM(E41:E49)</f>
        <v>2259</v>
      </c>
      <c r="F50" s="20">
        <f>SUM(F41:F49)</f>
        <v>862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50">
        <v>110</v>
      </c>
      <c r="D56" s="50">
        <v>103</v>
      </c>
      <c r="E56" s="21">
        <f t="shared" ref="E56:E70" si="7">SUM(C56:D56)</f>
        <v>213</v>
      </c>
      <c r="F56" s="52">
        <v>108</v>
      </c>
    </row>
    <row r="57" spans="1:12" ht="18" customHeight="1" x14ac:dyDescent="0.15">
      <c r="A57" s="7" t="s">
        <v>158</v>
      </c>
      <c r="B57" s="13" t="s">
        <v>159</v>
      </c>
      <c r="C57" s="51">
        <v>82</v>
      </c>
      <c r="D57" s="51">
        <v>94</v>
      </c>
      <c r="E57" s="22">
        <f t="shared" si="7"/>
        <v>176</v>
      </c>
      <c r="F57" s="53">
        <v>60</v>
      </c>
      <c r="H57" s="62" t="s">
        <v>66</v>
      </c>
      <c r="I57" s="64">
        <f>SUM(C9,C20,C28,C40,C50,I28,I42)</f>
        <v>16537</v>
      </c>
      <c r="J57" s="64">
        <f>SUM(D9,D20,D28,D40,D50,J28,J42)</f>
        <v>16250</v>
      </c>
      <c r="K57" s="64">
        <f>SUM(I57,J57)</f>
        <v>32787</v>
      </c>
      <c r="L57" s="66">
        <f>SUM(F9,F20,F28,F40,F50,L28,L42)</f>
        <v>13483</v>
      </c>
    </row>
    <row r="58" spans="1:12" ht="18" customHeight="1" x14ac:dyDescent="0.15">
      <c r="A58" s="7" t="s">
        <v>258</v>
      </c>
      <c r="B58" s="13" t="s">
        <v>160</v>
      </c>
      <c r="C58" s="51">
        <v>367</v>
      </c>
      <c r="D58" s="51">
        <v>368</v>
      </c>
      <c r="E58" s="22">
        <f t="shared" si="7"/>
        <v>735</v>
      </c>
      <c r="F58" s="53">
        <v>314</v>
      </c>
      <c r="H58" s="63"/>
      <c r="I58" s="65"/>
      <c r="J58" s="65"/>
      <c r="K58" s="65"/>
      <c r="L58" s="66"/>
    </row>
    <row r="59" spans="1:12" ht="18" customHeight="1" x14ac:dyDescent="0.15">
      <c r="A59" s="7" t="s">
        <v>191</v>
      </c>
      <c r="B59" s="13" t="s">
        <v>211</v>
      </c>
      <c r="C59" s="51">
        <v>67</v>
      </c>
      <c r="D59" s="51">
        <v>56</v>
      </c>
      <c r="E59" s="22">
        <f t="shared" si="7"/>
        <v>123</v>
      </c>
      <c r="F59" s="53">
        <v>49</v>
      </c>
      <c r="H59" s="67" t="s">
        <v>274</v>
      </c>
      <c r="I59" s="69">
        <v>939</v>
      </c>
      <c r="J59" s="69">
        <v>910</v>
      </c>
      <c r="K59" s="69">
        <f>I59+J59</f>
        <v>1849</v>
      </c>
      <c r="L59" s="71"/>
    </row>
    <row r="60" spans="1:12" ht="18" customHeight="1" x14ac:dyDescent="0.15">
      <c r="A60" s="7" t="s">
        <v>100</v>
      </c>
      <c r="B60" s="13" t="s">
        <v>162</v>
      </c>
      <c r="C60" s="51">
        <v>129</v>
      </c>
      <c r="D60" s="51">
        <v>113</v>
      </c>
      <c r="E60" s="22">
        <f t="shared" si="7"/>
        <v>242</v>
      </c>
      <c r="F60" s="53">
        <v>97</v>
      </c>
      <c r="H60" s="68"/>
      <c r="I60" s="70"/>
      <c r="J60" s="70"/>
      <c r="K60" s="70"/>
      <c r="L60" s="71"/>
    </row>
    <row r="61" spans="1:12" ht="18" customHeight="1" x14ac:dyDescent="0.15">
      <c r="A61" s="7" t="s">
        <v>259</v>
      </c>
      <c r="B61" s="13" t="s">
        <v>163</v>
      </c>
      <c r="C61" s="51">
        <v>80</v>
      </c>
      <c r="D61" s="51">
        <v>74</v>
      </c>
      <c r="E61" s="22">
        <f t="shared" si="7"/>
        <v>154</v>
      </c>
      <c r="F61" s="53">
        <v>56</v>
      </c>
      <c r="H61" s="62" t="s">
        <v>148</v>
      </c>
      <c r="I61" s="69">
        <f>SUM(C71,C78,C90,C104)</f>
        <v>7237</v>
      </c>
      <c r="J61" s="69">
        <f>SUM(D71,D78,D90,D104)</f>
        <v>6918</v>
      </c>
      <c r="K61" s="69">
        <f>SUM(I61,J61)</f>
        <v>14155</v>
      </c>
      <c r="L61" s="72">
        <f>SUM(F71,F78,F90,F104)</f>
        <v>5745</v>
      </c>
    </row>
    <row r="62" spans="1:12" ht="18" customHeight="1" x14ac:dyDescent="0.15">
      <c r="A62" s="7" t="s">
        <v>164</v>
      </c>
      <c r="B62" s="13" t="s">
        <v>165</v>
      </c>
      <c r="C62" s="51">
        <v>115</v>
      </c>
      <c r="D62" s="51">
        <v>117</v>
      </c>
      <c r="E62" s="22">
        <f t="shared" si="7"/>
        <v>232</v>
      </c>
      <c r="F62" s="53">
        <v>74</v>
      </c>
      <c r="H62" s="63"/>
      <c r="I62" s="70"/>
      <c r="J62" s="70"/>
      <c r="K62" s="70"/>
      <c r="L62" s="72"/>
    </row>
    <row r="63" spans="1:12" ht="18" customHeight="1" x14ac:dyDescent="0.15">
      <c r="A63" s="7" t="s">
        <v>260</v>
      </c>
      <c r="B63" s="13" t="s">
        <v>116</v>
      </c>
      <c r="C63" s="51">
        <v>50</v>
      </c>
      <c r="D63" s="51">
        <v>48</v>
      </c>
      <c r="E63" s="22">
        <f t="shared" si="7"/>
        <v>98</v>
      </c>
      <c r="F63" s="53">
        <v>49</v>
      </c>
      <c r="H63" s="67" t="s">
        <v>274</v>
      </c>
      <c r="I63" s="69">
        <v>1124</v>
      </c>
      <c r="J63" s="69">
        <v>1012</v>
      </c>
      <c r="K63" s="69">
        <f>I63+J63</f>
        <v>2136</v>
      </c>
      <c r="L63" s="74"/>
    </row>
    <row r="64" spans="1:12" ht="18" customHeight="1" x14ac:dyDescent="0.15">
      <c r="A64" s="7" t="s">
        <v>261</v>
      </c>
      <c r="B64" s="13" t="s">
        <v>4</v>
      </c>
      <c r="C64" s="51">
        <v>234</v>
      </c>
      <c r="D64" s="51">
        <v>217</v>
      </c>
      <c r="E64" s="22">
        <f t="shared" si="7"/>
        <v>451</v>
      </c>
      <c r="F64" s="53">
        <v>207</v>
      </c>
      <c r="H64" s="68"/>
      <c r="I64" s="73"/>
      <c r="J64" s="73"/>
      <c r="K64" s="70"/>
      <c r="L64" s="75"/>
    </row>
    <row r="65" spans="1:12" ht="18" customHeight="1" x14ac:dyDescent="0.15">
      <c r="A65" s="7" t="s">
        <v>138</v>
      </c>
      <c r="B65" s="13" t="s">
        <v>87</v>
      </c>
      <c r="C65" s="51">
        <v>94</v>
      </c>
      <c r="D65" s="51">
        <v>83</v>
      </c>
      <c r="E65" s="22">
        <f t="shared" si="7"/>
        <v>177</v>
      </c>
      <c r="F65" s="53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51">
        <v>174</v>
      </c>
      <c r="D66" s="51">
        <v>164</v>
      </c>
      <c r="E66" s="22">
        <f t="shared" si="7"/>
        <v>338</v>
      </c>
      <c r="F66" s="53">
        <v>169</v>
      </c>
      <c r="H66" s="76" t="s">
        <v>150</v>
      </c>
      <c r="I66" s="69">
        <f>(I57+I61)-I68</f>
        <v>21711</v>
      </c>
      <c r="J66" s="69">
        <f>(J57+J61)-J68</f>
        <v>21246</v>
      </c>
      <c r="K66" s="69">
        <f>(K57+K61)-K68</f>
        <v>42957</v>
      </c>
      <c r="L66" s="69">
        <v>17258</v>
      </c>
    </row>
    <row r="67" spans="1:12" ht="18" customHeight="1" x14ac:dyDescent="0.15">
      <c r="A67" s="7" t="s">
        <v>208</v>
      </c>
      <c r="B67" s="13" t="s">
        <v>167</v>
      </c>
      <c r="C67" s="51">
        <v>437</v>
      </c>
      <c r="D67" s="51">
        <v>379</v>
      </c>
      <c r="E67" s="22">
        <f t="shared" si="7"/>
        <v>816</v>
      </c>
      <c r="F67" s="53">
        <v>360</v>
      </c>
      <c r="H67" s="77"/>
      <c r="I67" s="70"/>
      <c r="J67" s="70"/>
      <c r="K67" s="70"/>
      <c r="L67" s="70"/>
    </row>
    <row r="68" spans="1:12" ht="18" customHeight="1" x14ac:dyDescent="0.15">
      <c r="A68" s="7" t="s">
        <v>262</v>
      </c>
      <c r="B68" s="13" t="s">
        <v>139</v>
      </c>
      <c r="C68" s="51">
        <v>58</v>
      </c>
      <c r="D68" s="51">
        <v>53</v>
      </c>
      <c r="E68" s="22">
        <f t="shared" si="7"/>
        <v>111</v>
      </c>
      <c r="F68" s="53">
        <v>70</v>
      </c>
      <c r="H68" s="76" t="s">
        <v>151</v>
      </c>
      <c r="I68" s="69">
        <v>2063</v>
      </c>
      <c r="J68" s="69">
        <v>1922</v>
      </c>
      <c r="K68" s="69">
        <f>K59+K63</f>
        <v>3985</v>
      </c>
      <c r="L68" s="69">
        <v>1970</v>
      </c>
    </row>
    <row r="69" spans="1:12" ht="18" customHeight="1" x14ac:dyDescent="0.15">
      <c r="A69" s="7" t="s">
        <v>168</v>
      </c>
      <c r="B69" s="13" t="s">
        <v>169</v>
      </c>
      <c r="C69" s="51">
        <v>331</v>
      </c>
      <c r="D69" s="51">
        <v>329</v>
      </c>
      <c r="E69" s="22">
        <f t="shared" si="7"/>
        <v>660</v>
      </c>
      <c r="F69" s="53">
        <v>271</v>
      </c>
      <c r="H69" s="77"/>
      <c r="I69" s="70"/>
      <c r="J69" s="70"/>
      <c r="K69" s="70"/>
      <c r="L69" s="70"/>
    </row>
    <row r="70" spans="1:12" ht="18" customHeight="1" x14ac:dyDescent="0.15">
      <c r="A70" s="7" t="s">
        <v>275</v>
      </c>
      <c r="B70" s="13" t="s">
        <v>9</v>
      </c>
      <c r="C70" s="51">
        <v>235</v>
      </c>
      <c r="D70" s="51">
        <v>209</v>
      </c>
      <c r="E70" s="22">
        <f t="shared" si="7"/>
        <v>444</v>
      </c>
      <c r="F70" s="53">
        <v>172</v>
      </c>
      <c r="H70" s="76" t="s">
        <v>154</v>
      </c>
      <c r="I70" s="64">
        <f>SUM(I66:I69)</f>
        <v>23774</v>
      </c>
      <c r="J70" s="64">
        <f>SUM(J66:J69)</f>
        <v>23168</v>
      </c>
      <c r="K70" s="64">
        <f>SUM(K66:K69)</f>
        <v>46942</v>
      </c>
      <c r="L70" s="64">
        <f>SUM(L66:L69)</f>
        <v>19228</v>
      </c>
    </row>
    <row r="71" spans="1:12" ht="18" customHeight="1" x14ac:dyDescent="0.15">
      <c r="A71" s="8"/>
      <c r="B71" s="14" t="s">
        <v>209</v>
      </c>
      <c r="C71" s="20">
        <f>SUM(C56:C70)</f>
        <v>2563</v>
      </c>
      <c r="D71" s="20">
        <f>SUM(D56:D70)</f>
        <v>2407</v>
      </c>
      <c r="E71" s="20">
        <f>SUM(E56:E70)</f>
        <v>4970</v>
      </c>
      <c r="F71" s="27">
        <f>SUM(F56:F70)</f>
        <v>2132</v>
      </c>
      <c r="G71" s="30"/>
      <c r="H71" s="78"/>
      <c r="I71" s="78"/>
      <c r="J71" s="78"/>
      <c r="K71" s="78"/>
      <c r="L71" s="78"/>
    </row>
    <row r="72" spans="1:12" ht="18" customHeight="1" x14ac:dyDescent="0.15">
      <c r="A72" s="6" t="s">
        <v>263</v>
      </c>
      <c r="B72" s="12" t="s">
        <v>170</v>
      </c>
      <c r="C72" s="51">
        <v>340</v>
      </c>
      <c r="D72" s="51">
        <v>265</v>
      </c>
      <c r="E72" s="22">
        <f t="shared" ref="E72:E104" si="8">SUM(C72:D72)</f>
        <v>605</v>
      </c>
      <c r="F72" s="53">
        <v>257</v>
      </c>
      <c r="H72" s="79"/>
      <c r="I72" s="79"/>
      <c r="J72" s="79"/>
      <c r="K72" s="79"/>
      <c r="L72" s="79"/>
    </row>
    <row r="73" spans="1:12" ht="18" customHeight="1" x14ac:dyDescent="0.15">
      <c r="A73" s="7" t="s">
        <v>265</v>
      </c>
      <c r="B73" s="13" t="s">
        <v>157</v>
      </c>
      <c r="C73" s="51">
        <v>274</v>
      </c>
      <c r="D73" s="51">
        <v>259</v>
      </c>
      <c r="E73" s="22">
        <f t="shared" si="8"/>
        <v>533</v>
      </c>
      <c r="F73" s="53">
        <v>202</v>
      </c>
    </row>
    <row r="74" spans="1:12" ht="18" customHeight="1" x14ac:dyDescent="0.15">
      <c r="A74" s="7" t="s">
        <v>171</v>
      </c>
      <c r="B74" s="13" t="s">
        <v>172</v>
      </c>
      <c r="C74" s="51">
        <v>280</v>
      </c>
      <c r="D74" s="51">
        <v>281</v>
      </c>
      <c r="E74" s="22">
        <f t="shared" si="8"/>
        <v>561</v>
      </c>
      <c r="F74" s="53">
        <v>206</v>
      </c>
    </row>
    <row r="75" spans="1:12" ht="18" customHeight="1" x14ac:dyDescent="0.15">
      <c r="A75" s="7" t="s">
        <v>96</v>
      </c>
      <c r="B75" s="13" t="s">
        <v>173</v>
      </c>
      <c r="C75" s="51">
        <v>124</v>
      </c>
      <c r="D75" s="51">
        <v>115</v>
      </c>
      <c r="E75" s="22">
        <f t="shared" si="8"/>
        <v>239</v>
      </c>
      <c r="F75" s="53">
        <v>84</v>
      </c>
    </row>
    <row r="76" spans="1:12" ht="18" customHeight="1" x14ac:dyDescent="0.15">
      <c r="A76" s="7" t="s">
        <v>124</v>
      </c>
      <c r="B76" s="13" t="s">
        <v>174</v>
      </c>
      <c r="C76" s="51">
        <v>39</v>
      </c>
      <c r="D76" s="51">
        <v>43</v>
      </c>
      <c r="E76" s="22">
        <f t="shared" si="8"/>
        <v>82</v>
      </c>
      <c r="F76" s="53">
        <v>28</v>
      </c>
    </row>
    <row r="77" spans="1:12" ht="18" customHeight="1" x14ac:dyDescent="0.15">
      <c r="A77" s="7" t="s">
        <v>266</v>
      </c>
      <c r="B77" s="13" t="s">
        <v>153</v>
      </c>
      <c r="C77" s="51">
        <v>138</v>
      </c>
      <c r="D77" s="51">
        <v>142</v>
      </c>
      <c r="E77" s="22">
        <f t="shared" si="8"/>
        <v>280</v>
      </c>
      <c r="F77" s="53">
        <v>125</v>
      </c>
    </row>
    <row r="78" spans="1:12" ht="18" customHeight="1" x14ac:dyDescent="0.15">
      <c r="A78" s="8"/>
      <c r="B78" s="14" t="s">
        <v>210</v>
      </c>
      <c r="C78" s="20">
        <f>SUM(C72:C77)</f>
        <v>1195</v>
      </c>
      <c r="D78" s="20">
        <f>SUM(D72:D77)</f>
        <v>1105</v>
      </c>
      <c r="E78" s="20">
        <f t="shared" si="8"/>
        <v>2300</v>
      </c>
      <c r="F78" s="27">
        <f>SUM(F72:F77)</f>
        <v>902</v>
      </c>
    </row>
    <row r="79" spans="1:12" ht="18" customHeight="1" x14ac:dyDescent="0.15">
      <c r="A79" s="6" t="s">
        <v>267</v>
      </c>
      <c r="B79" s="12" t="s">
        <v>175</v>
      </c>
      <c r="C79" s="51">
        <v>135</v>
      </c>
      <c r="D79" s="51">
        <v>122</v>
      </c>
      <c r="E79" s="22">
        <f t="shared" si="8"/>
        <v>257</v>
      </c>
      <c r="F79" s="53">
        <v>83</v>
      </c>
    </row>
    <row r="80" spans="1:12" ht="18" customHeight="1" x14ac:dyDescent="0.15">
      <c r="A80" s="7" t="s">
        <v>268</v>
      </c>
      <c r="B80" s="13" t="s">
        <v>23</v>
      </c>
      <c r="C80" s="51">
        <v>94</v>
      </c>
      <c r="D80" s="51">
        <v>94</v>
      </c>
      <c r="E80" s="22">
        <f t="shared" si="8"/>
        <v>188</v>
      </c>
      <c r="F80" s="53">
        <v>73</v>
      </c>
    </row>
    <row r="81" spans="1:6" ht="18" customHeight="1" x14ac:dyDescent="0.15">
      <c r="A81" s="7" t="s">
        <v>81</v>
      </c>
      <c r="B81" s="13" t="s">
        <v>176</v>
      </c>
      <c r="C81" s="51">
        <v>165</v>
      </c>
      <c r="D81" s="51">
        <v>156</v>
      </c>
      <c r="E81" s="22">
        <f t="shared" si="8"/>
        <v>321</v>
      </c>
      <c r="F81" s="53">
        <v>120</v>
      </c>
    </row>
    <row r="82" spans="1:6" ht="18" customHeight="1" x14ac:dyDescent="0.15">
      <c r="A82" s="7" t="s">
        <v>269</v>
      </c>
      <c r="B82" s="13" t="s">
        <v>178</v>
      </c>
      <c r="C82" s="51">
        <v>189</v>
      </c>
      <c r="D82" s="51">
        <v>197</v>
      </c>
      <c r="E82" s="22">
        <f t="shared" si="8"/>
        <v>386</v>
      </c>
      <c r="F82" s="53">
        <v>155</v>
      </c>
    </row>
    <row r="83" spans="1:6" ht="18" customHeight="1" x14ac:dyDescent="0.15">
      <c r="A83" s="7" t="s">
        <v>21</v>
      </c>
      <c r="B83" s="13" t="s">
        <v>179</v>
      </c>
      <c r="C83" s="51">
        <v>144</v>
      </c>
      <c r="D83" s="51">
        <v>166</v>
      </c>
      <c r="E83" s="22">
        <f t="shared" si="8"/>
        <v>310</v>
      </c>
      <c r="F83" s="53">
        <v>118</v>
      </c>
    </row>
    <row r="84" spans="1:6" ht="18" customHeight="1" x14ac:dyDescent="0.15">
      <c r="A84" s="7" t="s">
        <v>235</v>
      </c>
      <c r="B84" s="13" t="s">
        <v>181</v>
      </c>
      <c r="C84" s="51">
        <v>201</v>
      </c>
      <c r="D84" s="51">
        <v>194</v>
      </c>
      <c r="E84" s="22">
        <f t="shared" si="8"/>
        <v>395</v>
      </c>
      <c r="F84" s="53">
        <v>176</v>
      </c>
    </row>
    <row r="85" spans="1:6" ht="18" customHeight="1" x14ac:dyDescent="0.15">
      <c r="A85" s="7" t="s">
        <v>182</v>
      </c>
      <c r="B85" s="13" t="s">
        <v>183</v>
      </c>
      <c r="C85" s="51">
        <v>135</v>
      </c>
      <c r="D85" s="51">
        <v>149</v>
      </c>
      <c r="E85" s="22">
        <f t="shared" si="8"/>
        <v>284</v>
      </c>
      <c r="F85" s="53">
        <v>92</v>
      </c>
    </row>
    <row r="86" spans="1:6" ht="18" customHeight="1" x14ac:dyDescent="0.15">
      <c r="A86" s="7" t="s">
        <v>184</v>
      </c>
      <c r="B86" s="13" t="s">
        <v>185</v>
      </c>
      <c r="C86" s="51">
        <v>67</v>
      </c>
      <c r="D86" s="51">
        <v>82</v>
      </c>
      <c r="E86" s="22">
        <f t="shared" si="8"/>
        <v>149</v>
      </c>
      <c r="F86" s="53">
        <v>47</v>
      </c>
    </row>
    <row r="87" spans="1:6" ht="18" customHeight="1" x14ac:dyDescent="0.15">
      <c r="A87" s="7" t="s">
        <v>186</v>
      </c>
      <c r="B87" s="13" t="s">
        <v>187</v>
      </c>
      <c r="C87" s="51">
        <v>125</v>
      </c>
      <c r="D87" s="51">
        <v>127</v>
      </c>
      <c r="E87" s="22">
        <f t="shared" si="8"/>
        <v>252</v>
      </c>
      <c r="F87" s="53">
        <v>98</v>
      </c>
    </row>
    <row r="88" spans="1:6" ht="18" customHeight="1" x14ac:dyDescent="0.15">
      <c r="A88" s="7" t="s">
        <v>188</v>
      </c>
      <c r="B88" s="13" t="s">
        <v>189</v>
      </c>
      <c r="C88" s="51">
        <v>14</v>
      </c>
      <c r="D88" s="51">
        <v>14</v>
      </c>
      <c r="E88" s="22">
        <f t="shared" si="8"/>
        <v>28</v>
      </c>
      <c r="F88" s="53">
        <v>12</v>
      </c>
    </row>
    <row r="89" spans="1:6" ht="18" customHeight="1" x14ac:dyDescent="0.15">
      <c r="A89" s="7" t="s">
        <v>264</v>
      </c>
      <c r="B89" s="13" t="s">
        <v>270</v>
      </c>
      <c r="C89" s="51">
        <v>83</v>
      </c>
      <c r="D89" s="51">
        <v>91</v>
      </c>
      <c r="E89" s="22">
        <f t="shared" si="8"/>
        <v>174</v>
      </c>
      <c r="F89" s="53">
        <v>66</v>
      </c>
    </row>
    <row r="90" spans="1:6" ht="18" customHeight="1" x14ac:dyDescent="0.15">
      <c r="A90" s="8"/>
      <c r="B90" s="14" t="s">
        <v>190</v>
      </c>
      <c r="C90" s="20">
        <f>SUM(C79:C89)</f>
        <v>1352</v>
      </c>
      <c r="D90" s="20">
        <f>SUM(D79:D89)</f>
        <v>1392</v>
      </c>
      <c r="E90" s="20">
        <f t="shared" si="8"/>
        <v>2744</v>
      </c>
      <c r="F90" s="27">
        <f>SUM(F79:F89)</f>
        <v>1040</v>
      </c>
    </row>
    <row r="91" spans="1:6" ht="18" customHeight="1" x14ac:dyDescent="0.15">
      <c r="A91" s="6" t="s">
        <v>271</v>
      </c>
      <c r="B91" s="12" t="s">
        <v>64</v>
      </c>
      <c r="C91" s="51">
        <v>113</v>
      </c>
      <c r="D91" s="51">
        <v>109</v>
      </c>
      <c r="E91" s="22">
        <f t="shared" si="8"/>
        <v>222</v>
      </c>
      <c r="F91" s="53">
        <v>67</v>
      </c>
    </row>
    <row r="92" spans="1:6" ht="18" customHeight="1" x14ac:dyDescent="0.15">
      <c r="A92" s="7" t="s">
        <v>193</v>
      </c>
      <c r="B92" s="13" t="s">
        <v>194</v>
      </c>
      <c r="C92" s="51">
        <v>191</v>
      </c>
      <c r="D92" s="51">
        <v>161</v>
      </c>
      <c r="E92" s="22">
        <f t="shared" si="8"/>
        <v>352</v>
      </c>
      <c r="F92" s="53">
        <v>118</v>
      </c>
    </row>
    <row r="93" spans="1:6" ht="18" customHeight="1" x14ac:dyDescent="0.15">
      <c r="A93" s="7" t="s">
        <v>273</v>
      </c>
      <c r="B93" s="13" t="s">
        <v>121</v>
      </c>
      <c r="C93" s="51">
        <v>104</v>
      </c>
      <c r="D93" s="51">
        <v>98</v>
      </c>
      <c r="E93" s="22">
        <f t="shared" si="8"/>
        <v>202</v>
      </c>
      <c r="F93" s="53">
        <v>69</v>
      </c>
    </row>
    <row r="94" spans="1:6" ht="18" customHeight="1" x14ac:dyDescent="0.15">
      <c r="A94" s="7" t="s">
        <v>19</v>
      </c>
      <c r="B94" s="13" t="s">
        <v>196</v>
      </c>
      <c r="C94" s="51">
        <v>95</v>
      </c>
      <c r="D94" s="51">
        <v>66</v>
      </c>
      <c r="E94" s="22">
        <f t="shared" si="8"/>
        <v>161</v>
      </c>
      <c r="F94" s="53">
        <v>94</v>
      </c>
    </row>
    <row r="95" spans="1:6" ht="18" customHeight="1" x14ac:dyDescent="0.15">
      <c r="A95" s="7" t="s">
        <v>197</v>
      </c>
      <c r="B95" s="13" t="s">
        <v>198</v>
      </c>
      <c r="C95" s="51">
        <v>177</v>
      </c>
      <c r="D95" s="51">
        <v>175</v>
      </c>
      <c r="E95" s="22">
        <f t="shared" si="8"/>
        <v>352</v>
      </c>
      <c r="F95" s="53">
        <v>135</v>
      </c>
    </row>
    <row r="96" spans="1:6" ht="18" customHeight="1" x14ac:dyDescent="0.15">
      <c r="A96" s="7" t="s">
        <v>272</v>
      </c>
      <c r="B96" s="13" t="s">
        <v>195</v>
      </c>
      <c r="C96" s="51">
        <v>111</v>
      </c>
      <c r="D96" s="51">
        <v>118</v>
      </c>
      <c r="E96" s="22">
        <f t="shared" si="8"/>
        <v>229</v>
      </c>
      <c r="F96" s="53">
        <v>78</v>
      </c>
    </row>
    <row r="97" spans="1:6" ht="18" customHeight="1" x14ac:dyDescent="0.15">
      <c r="A97" s="7" t="s">
        <v>32</v>
      </c>
      <c r="B97" s="13" t="s">
        <v>199</v>
      </c>
      <c r="C97" s="51">
        <v>91</v>
      </c>
      <c r="D97" s="51">
        <v>88</v>
      </c>
      <c r="E97" s="22">
        <f t="shared" si="8"/>
        <v>179</v>
      </c>
      <c r="F97" s="53">
        <v>64</v>
      </c>
    </row>
    <row r="98" spans="1:6" ht="18" customHeight="1" x14ac:dyDescent="0.15">
      <c r="A98" s="7" t="s">
        <v>200</v>
      </c>
      <c r="B98" s="13" t="s">
        <v>201</v>
      </c>
      <c r="C98" s="51">
        <v>266</v>
      </c>
      <c r="D98" s="51">
        <v>248</v>
      </c>
      <c r="E98" s="22">
        <f t="shared" si="8"/>
        <v>514</v>
      </c>
      <c r="F98" s="53">
        <v>245</v>
      </c>
    </row>
    <row r="99" spans="1:6" ht="18" customHeight="1" x14ac:dyDescent="0.15">
      <c r="A99" s="7" t="s">
        <v>120</v>
      </c>
      <c r="B99" s="13" t="s">
        <v>202</v>
      </c>
      <c r="C99" s="51">
        <v>168</v>
      </c>
      <c r="D99" s="51">
        <v>164</v>
      </c>
      <c r="E99" s="22">
        <f t="shared" si="8"/>
        <v>332</v>
      </c>
      <c r="F99" s="53">
        <v>104</v>
      </c>
    </row>
    <row r="100" spans="1:6" ht="18" customHeight="1" x14ac:dyDescent="0.15">
      <c r="A100" s="7" t="s">
        <v>203</v>
      </c>
      <c r="B100" s="13" t="s">
        <v>180</v>
      </c>
      <c r="C100" s="51">
        <v>582</v>
      </c>
      <c r="D100" s="51">
        <v>558</v>
      </c>
      <c r="E100" s="22">
        <f t="shared" si="8"/>
        <v>1140</v>
      </c>
      <c r="F100" s="53">
        <v>513</v>
      </c>
    </row>
    <row r="101" spans="1:6" ht="18" customHeight="1" x14ac:dyDescent="0.15">
      <c r="A101" s="7" t="s">
        <v>98</v>
      </c>
      <c r="B101" s="13" t="s">
        <v>204</v>
      </c>
      <c r="C101" s="51">
        <v>13</v>
      </c>
      <c r="D101" s="51">
        <v>29</v>
      </c>
      <c r="E101" s="22">
        <f t="shared" si="8"/>
        <v>42</v>
      </c>
      <c r="F101" s="53">
        <v>24</v>
      </c>
    </row>
    <row r="102" spans="1:6" ht="18" customHeight="1" x14ac:dyDescent="0.15">
      <c r="A102" s="7" t="s">
        <v>80</v>
      </c>
      <c r="B102" s="13" t="s">
        <v>25</v>
      </c>
      <c r="C102" s="51">
        <v>39</v>
      </c>
      <c r="D102" s="51">
        <v>50</v>
      </c>
      <c r="E102" s="22">
        <f t="shared" si="8"/>
        <v>89</v>
      </c>
      <c r="F102" s="53">
        <v>38</v>
      </c>
    </row>
    <row r="103" spans="1:6" ht="18" customHeight="1" x14ac:dyDescent="0.15">
      <c r="A103" s="7" t="s">
        <v>205</v>
      </c>
      <c r="B103" s="13" t="s">
        <v>206</v>
      </c>
      <c r="C103" s="51">
        <v>177</v>
      </c>
      <c r="D103" s="51">
        <v>150</v>
      </c>
      <c r="E103" s="22">
        <f t="shared" si="8"/>
        <v>327</v>
      </c>
      <c r="F103" s="53">
        <v>122</v>
      </c>
    </row>
    <row r="104" spans="1:6" ht="18" customHeight="1" x14ac:dyDescent="0.15">
      <c r="A104" s="8"/>
      <c r="B104" s="14" t="s">
        <v>207</v>
      </c>
      <c r="C104" s="20">
        <f>SUM(C91:C103)</f>
        <v>2127</v>
      </c>
      <c r="D104" s="20">
        <f>SUM(D91:D103)</f>
        <v>2014</v>
      </c>
      <c r="E104" s="20">
        <f t="shared" si="8"/>
        <v>4141</v>
      </c>
      <c r="F104" s="27">
        <f>SUM(F91:F103)</f>
        <v>1671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L1:L2"/>
    <mergeCell ref="H57:H58"/>
    <mergeCell ref="I57:I58"/>
    <mergeCell ref="J57:J58"/>
    <mergeCell ref="K57:K58"/>
    <mergeCell ref="L57:L58"/>
    <mergeCell ref="C1:E1"/>
    <mergeCell ref="I1:K1"/>
    <mergeCell ref="A1:A2"/>
    <mergeCell ref="B1:B2"/>
    <mergeCell ref="F1:F2"/>
    <mergeCell ref="G1:G2"/>
    <mergeCell ref="H1:H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Ｐ明朝,標準"&amp;14令和７年6月30日</oddHeader>
    <oddFooter>&amp;C&amp;P／&amp;N</oddFooter>
  </headerFooter>
  <rowBreaks count="1" manualBreakCount="1">
    <brk id="5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28"/>
  <sheetViews>
    <sheetView showZeros="0" topLeftCell="A54" zoomScale="70" zoomScaleNormal="70" zoomScaleSheetLayoutView="85" workbookViewId="0">
      <selection activeCell="K68" sqref="K68:K69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60" t="s">
        <v>0</v>
      </c>
      <c r="B1" s="61" t="s">
        <v>2</v>
      </c>
      <c r="C1" s="59" t="s">
        <v>6</v>
      </c>
      <c r="D1" s="59"/>
      <c r="E1" s="59"/>
      <c r="F1" s="59" t="s">
        <v>11</v>
      </c>
      <c r="G1" s="61" t="s">
        <v>0</v>
      </c>
      <c r="H1" s="61" t="s">
        <v>2</v>
      </c>
      <c r="I1" s="59" t="s">
        <v>6</v>
      </c>
      <c r="J1" s="59"/>
      <c r="K1" s="59"/>
      <c r="L1" s="59" t="s">
        <v>11</v>
      </c>
    </row>
    <row r="2" spans="1:12" s="4" customFormat="1" ht="18" customHeight="1" x14ac:dyDescent="0.15">
      <c r="A2" s="60"/>
      <c r="B2" s="61"/>
      <c r="C2" s="17" t="s">
        <v>17</v>
      </c>
      <c r="D2" s="17" t="s">
        <v>10</v>
      </c>
      <c r="E2" s="17" t="s">
        <v>3</v>
      </c>
      <c r="F2" s="59"/>
      <c r="G2" s="61"/>
      <c r="H2" s="61"/>
      <c r="I2" s="17" t="s">
        <v>17</v>
      </c>
      <c r="J2" s="17" t="s">
        <v>10</v>
      </c>
      <c r="K2" s="17" t="s">
        <v>3</v>
      </c>
      <c r="L2" s="59"/>
    </row>
    <row r="3" spans="1:12" ht="18" customHeight="1" x14ac:dyDescent="0.15">
      <c r="A3" s="6" t="s">
        <v>215</v>
      </c>
      <c r="B3" s="12" t="s">
        <v>12</v>
      </c>
      <c r="C3" s="50">
        <v>81</v>
      </c>
      <c r="D3" s="50">
        <v>68</v>
      </c>
      <c r="E3" s="21">
        <f t="shared" ref="E3:E8" si="0">SUM(C3:D3)</f>
        <v>149</v>
      </c>
      <c r="F3" s="52">
        <v>47</v>
      </c>
      <c r="G3" s="6" t="s">
        <v>126</v>
      </c>
      <c r="H3" s="12" t="s">
        <v>18</v>
      </c>
      <c r="I3" s="50">
        <v>112</v>
      </c>
      <c r="J3" s="50">
        <v>137</v>
      </c>
      <c r="K3" s="21">
        <f t="shared" ref="K3:K27" si="1">SUM(I3:J3)</f>
        <v>249</v>
      </c>
      <c r="L3" s="52">
        <v>115</v>
      </c>
    </row>
    <row r="4" spans="1:12" ht="18" customHeight="1" x14ac:dyDescent="0.15">
      <c r="A4" s="7" t="s">
        <v>216</v>
      </c>
      <c r="B4" s="13" t="s">
        <v>24</v>
      </c>
      <c r="C4" s="51">
        <v>116</v>
      </c>
      <c r="D4" s="51">
        <v>117</v>
      </c>
      <c r="E4" s="22">
        <f t="shared" si="0"/>
        <v>233</v>
      </c>
      <c r="F4" s="53">
        <v>86</v>
      </c>
      <c r="G4" s="7" t="s">
        <v>218</v>
      </c>
      <c r="H4" s="13" t="s">
        <v>27</v>
      </c>
      <c r="I4" s="51">
        <v>381</v>
      </c>
      <c r="J4" s="51">
        <v>391</v>
      </c>
      <c r="K4" s="22">
        <f t="shared" si="1"/>
        <v>772</v>
      </c>
      <c r="L4" s="53">
        <v>360</v>
      </c>
    </row>
    <row r="5" spans="1:12" ht="18" customHeight="1" x14ac:dyDescent="0.15">
      <c r="A5" s="7" t="s">
        <v>219</v>
      </c>
      <c r="B5" s="13" t="s">
        <v>31</v>
      </c>
      <c r="C5" s="51">
        <v>250</v>
      </c>
      <c r="D5" s="51">
        <v>273</v>
      </c>
      <c r="E5" s="22">
        <f t="shared" si="0"/>
        <v>523</v>
      </c>
      <c r="F5" s="53">
        <v>174</v>
      </c>
      <c r="G5" s="7" t="s">
        <v>46</v>
      </c>
      <c r="H5" s="13" t="s">
        <v>28</v>
      </c>
      <c r="I5" s="51">
        <v>342</v>
      </c>
      <c r="J5" s="51">
        <v>255</v>
      </c>
      <c r="K5" s="22">
        <f t="shared" si="1"/>
        <v>597</v>
      </c>
      <c r="L5" s="53">
        <v>281</v>
      </c>
    </row>
    <row r="6" spans="1:12" ht="18" customHeight="1" x14ac:dyDescent="0.15">
      <c r="A6" s="7" t="s">
        <v>221</v>
      </c>
      <c r="B6" s="13" t="s">
        <v>34</v>
      </c>
      <c r="C6" s="51">
        <v>237</v>
      </c>
      <c r="D6" s="51">
        <v>229</v>
      </c>
      <c r="E6" s="22">
        <f t="shared" si="0"/>
        <v>466</v>
      </c>
      <c r="F6" s="53">
        <v>194</v>
      </c>
      <c r="G6" s="7" t="s">
        <v>222</v>
      </c>
      <c r="H6" s="13" t="s">
        <v>35</v>
      </c>
      <c r="I6" s="51">
        <v>198</v>
      </c>
      <c r="J6" s="51">
        <v>221</v>
      </c>
      <c r="K6" s="22">
        <f t="shared" si="1"/>
        <v>419</v>
      </c>
      <c r="L6" s="53">
        <v>210</v>
      </c>
    </row>
    <row r="7" spans="1:12" ht="18" customHeight="1" x14ac:dyDescent="0.15">
      <c r="A7" s="7" t="s">
        <v>43</v>
      </c>
      <c r="B7" s="13" t="s">
        <v>37</v>
      </c>
      <c r="C7" s="51">
        <v>657</v>
      </c>
      <c r="D7" s="51">
        <v>642</v>
      </c>
      <c r="E7" s="22">
        <f t="shared" si="0"/>
        <v>1299</v>
      </c>
      <c r="F7" s="53">
        <v>517</v>
      </c>
      <c r="G7" s="7" t="s">
        <v>224</v>
      </c>
      <c r="H7" s="13" t="s">
        <v>39</v>
      </c>
      <c r="I7" s="51">
        <v>483</v>
      </c>
      <c r="J7" s="51">
        <v>497</v>
      </c>
      <c r="K7" s="22">
        <f t="shared" si="1"/>
        <v>980</v>
      </c>
      <c r="L7" s="53">
        <v>439</v>
      </c>
    </row>
    <row r="8" spans="1:12" ht="18" customHeight="1" x14ac:dyDescent="0.15">
      <c r="A8" s="7" t="s">
        <v>125</v>
      </c>
      <c r="B8" s="13" t="s">
        <v>42</v>
      </c>
      <c r="C8" s="51">
        <v>155</v>
      </c>
      <c r="D8" s="51">
        <v>160</v>
      </c>
      <c r="E8" s="22">
        <f t="shared" si="0"/>
        <v>315</v>
      </c>
      <c r="F8" s="53">
        <v>117</v>
      </c>
      <c r="G8" s="7" t="s">
        <v>225</v>
      </c>
      <c r="H8" s="13" t="s">
        <v>44</v>
      </c>
      <c r="I8" s="51">
        <v>319</v>
      </c>
      <c r="J8" s="51">
        <v>253</v>
      </c>
      <c r="K8" s="22">
        <f t="shared" si="1"/>
        <v>572</v>
      </c>
      <c r="L8" s="53">
        <v>250</v>
      </c>
    </row>
    <row r="9" spans="1:12" ht="18" customHeight="1" x14ac:dyDescent="0.15">
      <c r="A9" s="8"/>
      <c r="B9" s="14" t="s">
        <v>78</v>
      </c>
      <c r="C9" s="19">
        <f>SUM(C3:C8)</f>
        <v>1496</v>
      </c>
      <c r="D9" s="19">
        <f>SUM(D3:D8)</f>
        <v>1489</v>
      </c>
      <c r="E9" s="20">
        <f>SUM(E3:E8)</f>
        <v>2985</v>
      </c>
      <c r="F9" s="25">
        <f>SUM(F3:F8)</f>
        <v>1135</v>
      </c>
      <c r="G9" s="7" t="s">
        <v>226</v>
      </c>
      <c r="H9" s="13" t="s">
        <v>47</v>
      </c>
      <c r="I9" s="51">
        <v>530</v>
      </c>
      <c r="J9" s="51">
        <v>459</v>
      </c>
      <c r="K9" s="22">
        <f t="shared" si="1"/>
        <v>989</v>
      </c>
      <c r="L9" s="53">
        <v>499</v>
      </c>
    </row>
    <row r="10" spans="1:12" ht="18" customHeight="1" x14ac:dyDescent="0.15">
      <c r="A10" s="6" t="s">
        <v>192</v>
      </c>
      <c r="B10" s="12" t="s">
        <v>51</v>
      </c>
      <c r="C10" s="51">
        <v>320</v>
      </c>
      <c r="D10" s="51">
        <v>297</v>
      </c>
      <c r="E10" s="22">
        <f t="shared" ref="E10:E19" si="2">SUM(C10:D10)</f>
        <v>617</v>
      </c>
      <c r="F10" s="53">
        <v>259</v>
      </c>
      <c r="G10" s="7" t="s">
        <v>227</v>
      </c>
      <c r="H10" s="13" t="s">
        <v>5</v>
      </c>
      <c r="I10" s="51">
        <v>179</v>
      </c>
      <c r="J10" s="51">
        <v>177</v>
      </c>
      <c r="K10" s="22">
        <f t="shared" si="1"/>
        <v>356</v>
      </c>
      <c r="L10" s="53">
        <v>126</v>
      </c>
    </row>
    <row r="11" spans="1:12" ht="18" customHeight="1" x14ac:dyDescent="0.15">
      <c r="A11" s="7" t="s">
        <v>228</v>
      </c>
      <c r="B11" s="13" t="s">
        <v>53</v>
      </c>
      <c r="C11" s="51">
        <v>69</v>
      </c>
      <c r="D11" s="51">
        <v>89</v>
      </c>
      <c r="E11" s="22">
        <f t="shared" si="2"/>
        <v>158</v>
      </c>
      <c r="F11" s="53">
        <v>67</v>
      </c>
      <c r="G11" s="7" t="s">
        <v>229</v>
      </c>
      <c r="H11" s="13" t="s">
        <v>54</v>
      </c>
      <c r="I11" s="51">
        <v>51</v>
      </c>
      <c r="J11" s="51">
        <v>54</v>
      </c>
      <c r="K11" s="22">
        <f t="shared" si="1"/>
        <v>105</v>
      </c>
      <c r="L11" s="53">
        <v>36</v>
      </c>
    </row>
    <row r="12" spans="1:12" ht="18" customHeight="1" x14ac:dyDescent="0.15">
      <c r="A12" s="7" t="s">
        <v>41</v>
      </c>
      <c r="B12" s="13" t="s">
        <v>1</v>
      </c>
      <c r="C12" s="51">
        <v>145</v>
      </c>
      <c r="D12" s="51">
        <v>139</v>
      </c>
      <c r="E12" s="22">
        <f t="shared" si="2"/>
        <v>284</v>
      </c>
      <c r="F12" s="53">
        <v>139</v>
      </c>
      <c r="G12" s="7" t="s">
        <v>91</v>
      </c>
      <c r="H12" s="13" t="s">
        <v>16</v>
      </c>
      <c r="I12" s="51">
        <v>221</v>
      </c>
      <c r="J12" s="51">
        <v>207</v>
      </c>
      <c r="K12" s="22">
        <f t="shared" si="1"/>
        <v>428</v>
      </c>
      <c r="L12" s="53">
        <v>154</v>
      </c>
    </row>
    <row r="13" spans="1:12" ht="17.25" customHeight="1" x14ac:dyDescent="0.15">
      <c r="A13" s="7" t="s">
        <v>14</v>
      </c>
      <c r="B13" s="13" t="s">
        <v>40</v>
      </c>
      <c r="C13" s="51">
        <v>100</v>
      </c>
      <c r="D13" s="51">
        <v>101</v>
      </c>
      <c r="E13" s="22">
        <f t="shared" si="2"/>
        <v>201</v>
      </c>
      <c r="F13" s="53">
        <v>92</v>
      </c>
      <c r="G13" s="7" t="s">
        <v>230</v>
      </c>
      <c r="H13" s="13" t="s">
        <v>55</v>
      </c>
      <c r="I13" s="51">
        <v>248</v>
      </c>
      <c r="J13" s="51">
        <v>262</v>
      </c>
      <c r="K13" s="22">
        <f t="shared" si="1"/>
        <v>510</v>
      </c>
      <c r="L13" s="53">
        <v>189</v>
      </c>
    </row>
    <row r="14" spans="1:12" ht="18" customHeight="1" x14ac:dyDescent="0.15">
      <c r="A14" s="7" t="s">
        <v>231</v>
      </c>
      <c r="B14" s="13" t="s">
        <v>67</v>
      </c>
      <c r="C14" s="51">
        <v>55</v>
      </c>
      <c r="D14" s="51">
        <v>63</v>
      </c>
      <c r="E14" s="22">
        <f t="shared" si="2"/>
        <v>118</v>
      </c>
      <c r="F14" s="53">
        <v>62</v>
      </c>
      <c r="G14" s="7" t="s">
        <v>232</v>
      </c>
      <c r="H14" s="13" t="s">
        <v>58</v>
      </c>
      <c r="I14" s="51">
        <v>173</v>
      </c>
      <c r="J14" s="51">
        <v>170</v>
      </c>
      <c r="K14" s="22">
        <f t="shared" si="1"/>
        <v>343</v>
      </c>
      <c r="L14" s="53">
        <v>136</v>
      </c>
    </row>
    <row r="15" spans="1:12" ht="18" customHeight="1" x14ac:dyDescent="0.15">
      <c r="A15" s="7" t="s">
        <v>233</v>
      </c>
      <c r="B15" s="13" t="s">
        <v>71</v>
      </c>
      <c r="C15" s="51">
        <v>69</v>
      </c>
      <c r="D15" s="51">
        <v>80</v>
      </c>
      <c r="E15" s="22">
        <f t="shared" si="2"/>
        <v>149</v>
      </c>
      <c r="F15" s="53">
        <v>60</v>
      </c>
      <c r="G15" s="7" t="s">
        <v>236</v>
      </c>
      <c r="H15" s="13" t="s">
        <v>60</v>
      </c>
      <c r="I15" s="51">
        <v>138</v>
      </c>
      <c r="J15" s="51">
        <v>140</v>
      </c>
      <c r="K15" s="22">
        <f t="shared" si="1"/>
        <v>278</v>
      </c>
      <c r="L15" s="53">
        <v>95</v>
      </c>
    </row>
    <row r="16" spans="1:12" ht="18" customHeight="1" x14ac:dyDescent="0.15">
      <c r="A16" s="7" t="s">
        <v>237</v>
      </c>
      <c r="B16" s="13" t="s">
        <v>36</v>
      </c>
      <c r="C16" s="51">
        <v>145</v>
      </c>
      <c r="D16" s="51">
        <v>136</v>
      </c>
      <c r="E16" s="22">
        <f t="shared" si="2"/>
        <v>281</v>
      </c>
      <c r="F16" s="53">
        <v>142</v>
      </c>
      <c r="G16" s="7" t="s">
        <v>238</v>
      </c>
      <c r="H16" s="13" t="s">
        <v>61</v>
      </c>
      <c r="I16" s="51">
        <v>47</v>
      </c>
      <c r="J16" s="51">
        <v>88</v>
      </c>
      <c r="K16" s="22">
        <f t="shared" si="1"/>
        <v>135</v>
      </c>
      <c r="L16" s="53">
        <v>81</v>
      </c>
    </row>
    <row r="17" spans="1:12" ht="18" customHeight="1" x14ac:dyDescent="0.15">
      <c r="A17" s="7" t="s">
        <v>239</v>
      </c>
      <c r="B17" s="13" t="s">
        <v>114</v>
      </c>
      <c r="C17" s="51">
        <v>658</v>
      </c>
      <c r="D17" s="51">
        <v>623</v>
      </c>
      <c r="E17" s="22">
        <f t="shared" si="2"/>
        <v>1281</v>
      </c>
      <c r="F17" s="53">
        <v>615</v>
      </c>
      <c r="G17" s="7" t="s">
        <v>110</v>
      </c>
      <c r="H17" s="13" t="s">
        <v>63</v>
      </c>
      <c r="I17" s="51">
        <v>51</v>
      </c>
      <c r="J17" s="51">
        <v>32</v>
      </c>
      <c r="K17" s="22">
        <f t="shared" si="1"/>
        <v>83</v>
      </c>
      <c r="L17" s="53">
        <v>55</v>
      </c>
    </row>
    <row r="18" spans="1:12" ht="18" customHeight="1" x14ac:dyDescent="0.15">
      <c r="A18" s="7" t="s">
        <v>240</v>
      </c>
      <c r="B18" s="13" t="s">
        <v>213</v>
      </c>
      <c r="C18" s="51">
        <v>69</v>
      </c>
      <c r="D18" s="51">
        <v>81</v>
      </c>
      <c r="E18" s="22">
        <f t="shared" si="2"/>
        <v>150</v>
      </c>
      <c r="F18" s="53">
        <v>62</v>
      </c>
      <c r="G18" s="7" t="s">
        <v>241</v>
      </c>
      <c r="H18" s="13" t="s">
        <v>68</v>
      </c>
      <c r="I18" s="51">
        <v>37</v>
      </c>
      <c r="J18" s="51">
        <v>36</v>
      </c>
      <c r="K18" s="22">
        <f t="shared" si="1"/>
        <v>73</v>
      </c>
      <c r="L18" s="53">
        <v>35</v>
      </c>
    </row>
    <row r="19" spans="1:12" ht="18" customHeight="1" x14ac:dyDescent="0.15">
      <c r="A19" s="7" t="s">
        <v>242</v>
      </c>
      <c r="B19" s="13" t="s">
        <v>214</v>
      </c>
      <c r="C19" s="51">
        <v>71</v>
      </c>
      <c r="D19" s="51">
        <v>63</v>
      </c>
      <c r="E19" s="22">
        <f t="shared" si="2"/>
        <v>134</v>
      </c>
      <c r="F19" s="53">
        <v>62</v>
      </c>
      <c r="G19" s="7" t="s">
        <v>212</v>
      </c>
      <c r="H19" s="13" t="s">
        <v>69</v>
      </c>
      <c r="I19" s="51">
        <v>77</v>
      </c>
      <c r="J19" s="51">
        <v>69</v>
      </c>
      <c r="K19" s="22">
        <f t="shared" si="1"/>
        <v>146</v>
      </c>
      <c r="L19" s="53">
        <v>79</v>
      </c>
    </row>
    <row r="20" spans="1:12" ht="18" customHeight="1" x14ac:dyDescent="0.15">
      <c r="A20" s="8"/>
      <c r="B20" s="14" t="s">
        <v>117</v>
      </c>
      <c r="C20" s="19">
        <f>SUM(C10:C19)</f>
        <v>1701</v>
      </c>
      <c r="D20" s="19">
        <f>SUM(D10:D19)</f>
        <v>1672</v>
      </c>
      <c r="E20" s="20">
        <f>SUM(E10:E19)</f>
        <v>3373</v>
      </c>
      <c r="F20" s="25">
        <f>SUM(F10:F19)</f>
        <v>1560</v>
      </c>
      <c r="G20" s="7" t="s">
        <v>243</v>
      </c>
      <c r="H20" s="13" t="s">
        <v>26</v>
      </c>
      <c r="I20" s="51">
        <v>346</v>
      </c>
      <c r="J20" s="51">
        <v>334</v>
      </c>
      <c r="K20" s="22">
        <f t="shared" si="1"/>
        <v>680</v>
      </c>
      <c r="L20" s="53">
        <v>283</v>
      </c>
    </row>
    <row r="21" spans="1:12" ht="18" customHeight="1" x14ac:dyDescent="0.15">
      <c r="A21" s="6" t="s">
        <v>220</v>
      </c>
      <c r="B21" s="12" t="s">
        <v>119</v>
      </c>
      <c r="C21" s="51">
        <v>579</v>
      </c>
      <c r="D21" s="51">
        <v>541</v>
      </c>
      <c r="E21" s="22">
        <f t="shared" ref="E21:E27" si="3">SUM(C21:D21)</f>
        <v>1120</v>
      </c>
      <c r="F21" s="53">
        <v>399</v>
      </c>
      <c r="G21" s="7" t="s">
        <v>111</v>
      </c>
      <c r="H21" s="13" t="s">
        <v>13</v>
      </c>
      <c r="I21" s="51">
        <v>183</v>
      </c>
      <c r="J21" s="51">
        <v>189</v>
      </c>
      <c r="K21" s="22">
        <f t="shared" si="1"/>
        <v>372</v>
      </c>
      <c r="L21" s="53">
        <v>158</v>
      </c>
    </row>
    <row r="22" spans="1:12" ht="18" customHeight="1" x14ac:dyDescent="0.15">
      <c r="A22" s="7" t="s">
        <v>123</v>
      </c>
      <c r="B22" s="13" t="s">
        <v>50</v>
      </c>
      <c r="C22" s="51">
        <v>126</v>
      </c>
      <c r="D22" s="51">
        <v>130</v>
      </c>
      <c r="E22" s="22">
        <f t="shared" si="3"/>
        <v>256</v>
      </c>
      <c r="F22" s="53">
        <v>94</v>
      </c>
      <c r="G22" s="7" t="s">
        <v>113</v>
      </c>
      <c r="H22" s="13" t="s">
        <v>72</v>
      </c>
      <c r="I22" s="51">
        <v>237</v>
      </c>
      <c r="J22" s="51">
        <v>230</v>
      </c>
      <c r="K22" s="22">
        <f t="shared" si="1"/>
        <v>467</v>
      </c>
      <c r="L22" s="53">
        <v>196</v>
      </c>
    </row>
    <row r="23" spans="1:12" ht="17.25" customHeight="1" x14ac:dyDescent="0.15">
      <c r="A23" s="7" t="s">
        <v>128</v>
      </c>
      <c r="B23" s="13" t="s">
        <v>48</v>
      </c>
      <c r="C23" s="51">
        <v>792</v>
      </c>
      <c r="D23" s="51">
        <v>747</v>
      </c>
      <c r="E23" s="22">
        <f t="shared" si="3"/>
        <v>1539</v>
      </c>
      <c r="F23" s="53">
        <v>655</v>
      </c>
      <c r="G23" s="7" t="s">
        <v>115</v>
      </c>
      <c r="H23" s="13" t="s">
        <v>73</v>
      </c>
      <c r="I23" s="51">
        <v>199</v>
      </c>
      <c r="J23" s="51">
        <v>217</v>
      </c>
      <c r="K23" s="22">
        <f t="shared" si="1"/>
        <v>416</v>
      </c>
      <c r="L23" s="53">
        <v>193</v>
      </c>
    </row>
    <row r="24" spans="1:12" ht="17.25" customHeight="1" x14ac:dyDescent="0.15">
      <c r="A24" s="7" t="s">
        <v>129</v>
      </c>
      <c r="B24" s="13" t="s">
        <v>79</v>
      </c>
      <c r="C24" s="51">
        <v>563</v>
      </c>
      <c r="D24" s="51">
        <v>519</v>
      </c>
      <c r="E24" s="22">
        <f t="shared" si="3"/>
        <v>1082</v>
      </c>
      <c r="F24" s="53">
        <v>508</v>
      </c>
      <c r="G24" s="7" t="s">
        <v>118</v>
      </c>
      <c r="H24" s="13" t="s">
        <v>74</v>
      </c>
      <c r="I24" s="51">
        <v>109</v>
      </c>
      <c r="J24" s="51">
        <v>153</v>
      </c>
      <c r="K24" s="22">
        <f t="shared" si="1"/>
        <v>262</v>
      </c>
      <c r="L24" s="53">
        <v>139</v>
      </c>
    </row>
    <row r="25" spans="1:12" ht="17.25" customHeight="1" x14ac:dyDescent="0.15">
      <c r="A25" s="7" t="s">
        <v>131</v>
      </c>
      <c r="B25" s="13" t="s">
        <v>8</v>
      </c>
      <c r="C25" s="51">
        <v>449</v>
      </c>
      <c r="D25" s="51">
        <v>414</v>
      </c>
      <c r="E25" s="22">
        <f t="shared" si="3"/>
        <v>863</v>
      </c>
      <c r="F25" s="53">
        <v>399</v>
      </c>
      <c r="G25" s="7" t="s">
        <v>122</v>
      </c>
      <c r="H25" s="13" t="s">
        <v>33</v>
      </c>
      <c r="I25" s="51">
        <v>24</v>
      </c>
      <c r="J25" s="51">
        <v>39</v>
      </c>
      <c r="K25" s="22">
        <f t="shared" si="1"/>
        <v>63</v>
      </c>
      <c r="L25" s="53">
        <v>34</v>
      </c>
    </row>
    <row r="26" spans="1:12" ht="18" customHeight="1" x14ac:dyDescent="0.15">
      <c r="A26" s="7" t="s">
        <v>103</v>
      </c>
      <c r="B26" s="13" t="s">
        <v>82</v>
      </c>
      <c r="C26" s="51">
        <v>406</v>
      </c>
      <c r="D26" s="51">
        <v>396</v>
      </c>
      <c r="E26" s="22">
        <f t="shared" si="3"/>
        <v>802</v>
      </c>
      <c r="F26" s="53">
        <v>296</v>
      </c>
      <c r="G26" s="7" t="s">
        <v>127</v>
      </c>
      <c r="H26" s="13" t="s">
        <v>75</v>
      </c>
      <c r="I26" s="51">
        <v>83</v>
      </c>
      <c r="J26" s="51">
        <v>94</v>
      </c>
      <c r="K26" s="22">
        <f t="shared" si="1"/>
        <v>177</v>
      </c>
      <c r="L26" s="53">
        <v>71</v>
      </c>
    </row>
    <row r="27" spans="1:12" ht="18" customHeight="1" x14ac:dyDescent="0.15">
      <c r="A27" s="7" t="s">
        <v>108</v>
      </c>
      <c r="B27" s="13" t="s">
        <v>77</v>
      </c>
      <c r="C27" s="51">
        <v>700</v>
      </c>
      <c r="D27" s="51">
        <v>692</v>
      </c>
      <c r="E27" s="22">
        <f t="shared" si="3"/>
        <v>1392</v>
      </c>
      <c r="F27" s="53">
        <v>569</v>
      </c>
      <c r="G27" s="7" t="s">
        <v>245</v>
      </c>
      <c r="H27" s="13" t="s">
        <v>76</v>
      </c>
      <c r="I27" s="51">
        <v>131</v>
      </c>
      <c r="J27" s="51">
        <v>137</v>
      </c>
      <c r="K27" s="22">
        <f t="shared" si="1"/>
        <v>268</v>
      </c>
      <c r="L27" s="53">
        <v>84</v>
      </c>
    </row>
    <row r="28" spans="1:12" ht="18" customHeight="1" x14ac:dyDescent="0.15">
      <c r="A28" s="8"/>
      <c r="B28" s="14" t="s">
        <v>132</v>
      </c>
      <c r="C28" s="19">
        <f>SUM(C21:C27)</f>
        <v>3615</v>
      </c>
      <c r="D28" s="19">
        <f>SUM(D21:D27)</f>
        <v>3439</v>
      </c>
      <c r="E28" s="20">
        <f>SUM(E21:E27)</f>
        <v>7054</v>
      </c>
      <c r="F28" s="25">
        <f>SUM(F21:F27)</f>
        <v>2920</v>
      </c>
      <c r="G28" s="8"/>
      <c r="H28" s="14" t="s">
        <v>130</v>
      </c>
      <c r="I28" s="20">
        <f>SUM(I3:I27)</f>
        <v>4899</v>
      </c>
      <c r="J28" s="20">
        <f>SUM(J3:J27)</f>
        <v>4841</v>
      </c>
      <c r="K28" s="20">
        <f>SUM(K3:K27)</f>
        <v>9740</v>
      </c>
      <c r="L28" s="27">
        <f>SUM(L3:L27)</f>
        <v>4298</v>
      </c>
    </row>
    <row r="29" spans="1:12" ht="18" customHeight="1" x14ac:dyDescent="0.15">
      <c r="A29" s="6" t="s">
        <v>246</v>
      </c>
      <c r="B29" s="12" t="s">
        <v>56</v>
      </c>
      <c r="C29" s="51">
        <v>139</v>
      </c>
      <c r="D29" s="51">
        <v>133</v>
      </c>
      <c r="E29" s="22">
        <f t="shared" ref="E29:E39" si="4">SUM(C29:D29)</f>
        <v>272</v>
      </c>
      <c r="F29" s="53">
        <v>93</v>
      </c>
      <c r="G29" s="6" t="s">
        <v>152</v>
      </c>
      <c r="H29" s="12" t="s">
        <v>89</v>
      </c>
      <c r="I29" s="51">
        <v>259</v>
      </c>
      <c r="J29" s="51">
        <v>267</v>
      </c>
      <c r="K29" s="22">
        <f t="shared" ref="K29:K41" si="5">SUM(I29:J29)</f>
        <v>526</v>
      </c>
      <c r="L29" s="53">
        <v>190</v>
      </c>
    </row>
    <row r="30" spans="1:12" ht="18" customHeight="1" x14ac:dyDescent="0.15">
      <c r="A30" s="7" t="s">
        <v>177</v>
      </c>
      <c r="B30" s="13" t="s">
        <v>52</v>
      </c>
      <c r="C30" s="51">
        <v>186</v>
      </c>
      <c r="D30" s="51">
        <v>186</v>
      </c>
      <c r="E30" s="22">
        <f t="shared" si="4"/>
        <v>372</v>
      </c>
      <c r="F30" s="53">
        <v>165</v>
      </c>
      <c r="G30" s="7" t="s">
        <v>247</v>
      </c>
      <c r="H30" s="13" t="s">
        <v>22</v>
      </c>
      <c r="I30" s="51">
        <v>107</v>
      </c>
      <c r="J30" s="51">
        <v>104</v>
      </c>
      <c r="K30" s="22">
        <f t="shared" si="5"/>
        <v>211</v>
      </c>
      <c r="L30" s="53">
        <v>74</v>
      </c>
    </row>
    <row r="31" spans="1:12" ht="18" customHeight="1" x14ac:dyDescent="0.15">
      <c r="A31" s="7" t="s">
        <v>161</v>
      </c>
      <c r="B31" s="13" t="s">
        <v>59</v>
      </c>
      <c r="C31" s="51">
        <v>64</v>
      </c>
      <c r="D31" s="51">
        <v>65</v>
      </c>
      <c r="E31" s="22">
        <f t="shared" si="4"/>
        <v>129</v>
      </c>
      <c r="F31" s="53">
        <v>44</v>
      </c>
      <c r="G31" s="7" t="s">
        <v>20</v>
      </c>
      <c r="H31" s="13" t="s">
        <v>65</v>
      </c>
      <c r="I31" s="51">
        <v>118</v>
      </c>
      <c r="J31" s="51">
        <v>109</v>
      </c>
      <c r="K31" s="22">
        <f t="shared" si="5"/>
        <v>227</v>
      </c>
      <c r="L31" s="53">
        <v>84</v>
      </c>
    </row>
    <row r="32" spans="1:12" ht="18" customHeight="1" x14ac:dyDescent="0.15">
      <c r="A32" s="7" t="s">
        <v>244</v>
      </c>
      <c r="B32" s="13" t="s">
        <v>83</v>
      </c>
      <c r="C32" s="51">
        <v>143</v>
      </c>
      <c r="D32" s="51">
        <v>127</v>
      </c>
      <c r="E32" s="22">
        <f t="shared" si="4"/>
        <v>270</v>
      </c>
      <c r="F32" s="53">
        <v>96</v>
      </c>
      <c r="G32" s="29">
        <v>303</v>
      </c>
      <c r="H32" s="13" t="s">
        <v>112</v>
      </c>
      <c r="I32" s="51">
        <v>33</v>
      </c>
      <c r="J32" s="51">
        <v>33</v>
      </c>
      <c r="K32" s="22">
        <f t="shared" si="5"/>
        <v>66</v>
      </c>
      <c r="L32" s="53">
        <v>24</v>
      </c>
    </row>
    <row r="33" spans="1:12" ht="18" customHeight="1" x14ac:dyDescent="0.15">
      <c r="A33" s="7" t="s">
        <v>136</v>
      </c>
      <c r="B33" s="13" t="s">
        <v>85</v>
      </c>
      <c r="C33" s="51">
        <v>39</v>
      </c>
      <c r="D33" s="51">
        <v>42</v>
      </c>
      <c r="E33" s="22">
        <f t="shared" si="4"/>
        <v>81</v>
      </c>
      <c r="F33" s="53">
        <v>28</v>
      </c>
      <c r="G33" s="7" t="s">
        <v>49</v>
      </c>
      <c r="H33" s="13" t="s">
        <v>57</v>
      </c>
      <c r="I33" s="51">
        <v>85</v>
      </c>
      <c r="J33" s="51">
        <v>83</v>
      </c>
      <c r="K33" s="22">
        <f t="shared" si="5"/>
        <v>168</v>
      </c>
      <c r="L33" s="53">
        <v>67</v>
      </c>
    </row>
    <row r="34" spans="1:12" ht="18" customHeight="1" x14ac:dyDescent="0.15">
      <c r="A34" s="7" t="s">
        <v>141</v>
      </c>
      <c r="B34" s="13" t="s">
        <v>45</v>
      </c>
      <c r="C34" s="51">
        <v>78</v>
      </c>
      <c r="D34" s="51">
        <v>93</v>
      </c>
      <c r="E34" s="22">
        <f t="shared" si="4"/>
        <v>171</v>
      </c>
      <c r="F34" s="53">
        <v>60</v>
      </c>
      <c r="G34" s="7" t="s">
        <v>133</v>
      </c>
      <c r="H34" s="13" t="s">
        <v>7</v>
      </c>
      <c r="I34" s="51">
        <v>301</v>
      </c>
      <c r="J34" s="51">
        <v>258</v>
      </c>
      <c r="K34" s="22">
        <f t="shared" si="5"/>
        <v>559</v>
      </c>
      <c r="L34" s="53">
        <v>205</v>
      </c>
    </row>
    <row r="35" spans="1:12" ht="18" customHeight="1" x14ac:dyDescent="0.15">
      <c r="A35" s="7" t="s">
        <v>142</v>
      </c>
      <c r="B35" s="13" t="s">
        <v>90</v>
      </c>
      <c r="C35" s="51">
        <v>90</v>
      </c>
      <c r="D35" s="51">
        <v>92</v>
      </c>
      <c r="E35" s="22">
        <f t="shared" si="4"/>
        <v>182</v>
      </c>
      <c r="F35" s="53">
        <v>66</v>
      </c>
      <c r="G35" s="7" t="s">
        <v>15</v>
      </c>
      <c r="H35" s="13" t="s">
        <v>38</v>
      </c>
      <c r="I35" s="51">
        <v>135</v>
      </c>
      <c r="J35" s="51">
        <v>133</v>
      </c>
      <c r="K35" s="22">
        <f t="shared" si="5"/>
        <v>268</v>
      </c>
      <c r="L35" s="53">
        <v>92</v>
      </c>
    </row>
    <row r="36" spans="1:12" ht="18" customHeight="1" x14ac:dyDescent="0.15">
      <c r="A36" s="7" t="s">
        <v>30</v>
      </c>
      <c r="B36" s="13" t="s">
        <v>93</v>
      </c>
      <c r="C36" s="51">
        <v>101</v>
      </c>
      <c r="D36" s="51">
        <v>109</v>
      </c>
      <c r="E36" s="22">
        <f t="shared" si="4"/>
        <v>210</v>
      </c>
      <c r="F36" s="53">
        <v>81</v>
      </c>
      <c r="G36" s="7" t="s">
        <v>134</v>
      </c>
      <c r="H36" s="13" t="s">
        <v>62</v>
      </c>
      <c r="I36" s="51">
        <v>163</v>
      </c>
      <c r="J36" s="51">
        <v>160</v>
      </c>
      <c r="K36" s="22">
        <f t="shared" si="5"/>
        <v>323</v>
      </c>
      <c r="L36" s="53">
        <v>116</v>
      </c>
    </row>
    <row r="37" spans="1:12" ht="18" customHeight="1" x14ac:dyDescent="0.15">
      <c r="A37" s="7" t="s">
        <v>140</v>
      </c>
      <c r="B37" s="13" t="s">
        <v>95</v>
      </c>
      <c r="C37" s="51">
        <v>183</v>
      </c>
      <c r="D37" s="51">
        <v>183</v>
      </c>
      <c r="E37" s="22">
        <f t="shared" si="4"/>
        <v>366</v>
      </c>
      <c r="F37" s="53">
        <v>135</v>
      </c>
      <c r="G37" s="7" t="s">
        <v>135</v>
      </c>
      <c r="H37" s="13" t="s">
        <v>84</v>
      </c>
      <c r="I37" s="51">
        <v>324</v>
      </c>
      <c r="J37" s="51">
        <v>336</v>
      </c>
      <c r="K37" s="22">
        <f t="shared" si="5"/>
        <v>660</v>
      </c>
      <c r="L37" s="53">
        <v>236</v>
      </c>
    </row>
    <row r="38" spans="1:12" ht="18" customHeight="1" x14ac:dyDescent="0.15">
      <c r="A38" s="7" t="s">
        <v>144</v>
      </c>
      <c r="B38" s="13" t="s">
        <v>97</v>
      </c>
      <c r="C38" s="51">
        <v>156</v>
      </c>
      <c r="D38" s="51">
        <v>163</v>
      </c>
      <c r="E38" s="22">
        <f t="shared" si="4"/>
        <v>319</v>
      </c>
      <c r="F38" s="53">
        <v>111</v>
      </c>
      <c r="G38" s="7" t="s">
        <v>137</v>
      </c>
      <c r="H38" s="13" t="s">
        <v>86</v>
      </c>
      <c r="I38" s="51">
        <v>170</v>
      </c>
      <c r="J38" s="51">
        <v>174</v>
      </c>
      <c r="K38" s="22">
        <f t="shared" si="5"/>
        <v>344</v>
      </c>
      <c r="L38" s="53">
        <v>159</v>
      </c>
    </row>
    <row r="39" spans="1:12" ht="18" customHeight="1" x14ac:dyDescent="0.15">
      <c r="A39" s="7" t="s">
        <v>145</v>
      </c>
      <c r="B39" s="13" t="s">
        <v>146</v>
      </c>
      <c r="C39" s="51">
        <v>294</v>
      </c>
      <c r="D39" s="51">
        <v>307</v>
      </c>
      <c r="E39" s="22">
        <f t="shared" si="4"/>
        <v>601</v>
      </c>
      <c r="F39" s="53">
        <v>216</v>
      </c>
      <c r="G39" s="7" t="s">
        <v>248</v>
      </c>
      <c r="H39" s="13" t="s">
        <v>88</v>
      </c>
      <c r="I39" s="51">
        <v>250</v>
      </c>
      <c r="J39" s="51">
        <v>258</v>
      </c>
      <c r="K39" s="22">
        <f t="shared" si="5"/>
        <v>508</v>
      </c>
      <c r="L39" s="53">
        <v>171</v>
      </c>
    </row>
    <row r="40" spans="1:12" ht="18" customHeight="1" x14ac:dyDescent="0.15">
      <c r="A40" s="8"/>
      <c r="B40" s="14" t="s">
        <v>147</v>
      </c>
      <c r="C40" s="20">
        <f>SUM(C29:C39)</f>
        <v>1473</v>
      </c>
      <c r="D40" s="20">
        <f>SUM(D29:D39)</f>
        <v>1500</v>
      </c>
      <c r="E40" s="20">
        <f>SUM(E29:E39)</f>
        <v>2973</v>
      </c>
      <c r="F40" s="27">
        <f>SUM(F29:F39)</f>
        <v>1095</v>
      </c>
      <c r="G40" s="7" t="s">
        <v>70</v>
      </c>
      <c r="H40" s="13" t="s">
        <v>92</v>
      </c>
      <c r="I40" s="51">
        <v>210</v>
      </c>
      <c r="J40" s="51">
        <v>204</v>
      </c>
      <c r="K40" s="22">
        <f t="shared" si="5"/>
        <v>414</v>
      </c>
      <c r="L40" s="53">
        <v>155</v>
      </c>
    </row>
    <row r="41" spans="1:12" ht="18" customHeight="1" x14ac:dyDescent="0.15">
      <c r="A41" s="6" t="s">
        <v>249</v>
      </c>
      <c r="B41" s="12" t="s">
        <v>99</v>
      </c>
      <c r="C41" s="51">
        <v>144</v>
      </c>
      <c r="D41" s="51">
        <v>143</v>
      </c>
      <c r="E41" s="22">
        <f t="shared" ref="E41:E49" si="6">SUM(C41:D41)</f>
        <v>287</v>
      </c>
      <c r="F41" s="53">
        <v>98</v>
      </c>
      <c r="G41" s="7" t="s">
        <v>250</v>
      </c>
      <c r="H41" s="13" t="s">
        <v>94</v>
      </c>
      <c r="I41" s="51">
        <v>48</v>
      </c>
      <c r="J41" s="51">
        <v>52</v>
      </c>
      <c r="K41" s="22">
        <f t="shared" si="5"/>
        <v>100</v>
      </c>
      <c r="L41" s="53">
        <v>39</v>
      </c>
    </row>
    <row r="42" spans="1:12" ht="18" customHeight="1" x14ac:dyDescent="0.15">
      <c r="A42" s="7" t="s">
        <v>251</v>
      </c>
      <c r="B42" s="13" t="s">
        <v>101</v>
      </c>
      <c r="C42" s="51">
        <v>166</v>
      </c>
      <c r="D42" s="51">
        <v>179</v>
      </c>
      <c r="E42" s="22">
        <f t="shared" si="6"/>
        <v>345</v>
      </c>
      <c r="F42" s="53">
        <v>126</v>
      </c>
      <c r="G42" s="8"/>
      <c r="H42" s="14" t="s">
        <v>143</v>
      </c>
      <c r="I42" s="20">
        <f>SUM(I29:I41)</f>
        <v>2203</v>
      </c>
      <c r="J42" s="20">
        <f>SUM(J29:J41)</f>
        <v>2171</v>
      </c>
      <c r="K42" s="20">
        <f>SUM(K29:K41)</f>
        <v>4374</v>
      </c>
      <c r="L42" s="27">
        <f>SUM(L29:L41)</f>
        <v>1612</v>
      </c>
    </row>
    <row r="43" spans="1:12" ht="18" customHeight="1" x14ac:dyDescent="0.15">
      <c r="A43" s="7" t="s">
        <v>217</v>
      </c>
      <c r="B43" s="13" t="s">
        <v>149</v>
      </c>
      <c r="C43" s="51">
        <v>113</v>
      </c>
      <c r="D43" s="51">
        <v>108</v>
      </c>
      <c r="E43" s="22">
        <f t="shared" si="6"/>
        <v>221</v>
      </c>
      <c r="F43" s="53">
        <v>100</v>
      </c>
      <c r="G43" s="30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51">
        <v>126</v>
      </c>
      <c r="D44" s="51">
        <v>120</v>
      </c>
      <c r="E44" s="22">
        <f t="shared" si="6"/>
        <v>246</v>
      </c>
      <c r="F44" s="53">
        <v>90</v>
      </c>
      <c r="G44" s="30"/>
    </row>
    <row r="45" spans="1:12" ht="18" customHeight="1" x14ac:dyDescent="0.15">
      <c r="A45" s="7" t="s">
        <v>223</v>
      </c>
      <c r="B45" s="13" t="s">
        <v>104</v>
      </c>
      <c r="C45" s="51">
        <v>101</v>
      </c>
      <c r="D45" s="51">
        <v>106</v>
      </c>
      <c r="E45" s="22">
        <f t="shared" si="6"/>
        <v>207</v>
      </c>
      <c r="F45" s="53">
        <v>63</v>
      </c>
      <c r="G45" s="30"/>
    </row>
    <row r="46" spans="1:12" ht="18" customHeight="1" x14ac:dyDescent="0.15">
      <c r="A46" s="7" t="s">
        <v>253</v>
      </c>
      <c r="B46" s="13" t="s">
        <v>105</v>
      </c>
      <c r="C46" s="51">
        <v>172</v>
      </c>
      <c r="D46" s="51">
        <v>139</v>
      </c>
      <c r="E46" s="22">
        <f t="shared" si="6"/>
        <v>311</v>
      </c>
      <c r="F46" s="53">
        <v>151</v>
      </c>
      <c r="G46" s="30"/>
    </row>
    <row r="47" spans="1:12" ht="18" customHeight="1" x14ac:dyDescent="0.15">
      <c r="A47" s="7" t="s">
        <v>254</v>
      </c>
      <c r="B47" s="13" t="s">
        <v>106</v>
      </c>
      <c r="C47" s="51">
        <v>111</v>
      </c>
      <c r="D47" s="51">
        <v>120</v>
      </c>
      <c r="E47" s="22">
        <f t="shared" si="6"/>
        <v>231</v>
      </c>
      <c r="F47" s="53">
        <v>80</v>
      </c>
      <c r="G47" s="30"/>
    </row>
    <row r="48" spans="1:12" ht="18" customHeight="1" x14ac:dyDescent="0.15">
      <c r="A48" s="7" t="s">
        <v>255</v>
      </c>
      <c r="B48" s="13" t="s">
        <v>107</v>
      </c>
      <c r="C48" s="51">
        <v>63</v>
      </c>
      <c r="D48" s="51">
        <v>63</v>
      </c>
      <c r="E48" s="22">
        <f t="shared" si="6"/>
        <v>126</v>
      </c>
      <c r="F48" s="53">
        <v>59</v>
      </c>
      <c r="G48" s="30"/>
    </row>
    <row r="49" spans="1:12" ht="18" customHeight="1" x14ac:dyDescent="0.15">
      <c r="A49" s="7" t="s">
        <v>256</v>
      </c>
      <c r="B49" s="13" t="s">
        <v>109</v>
      </c>
      <c r="C49" s="51">
        <v>149</v>
      </c>
      <c r="D49" s="51">
        <v>147</v>
      </c>
      <c r="E49" s="22">
        <f t="shared" si="6"/>
        <v>296</v>
      </c>
      <c r="F49" s="53">
        <v>101</v>
      </c>
      <c r="G49" s="30"/>
    </row>
    <row r="50" spans="1:12" ht="18" customHeight="1" x14ac:dyDescent="0.15">
      <c r="A50" s="8"/>
      <c r="B50" s="14" t="s">
        <v>155</v>
      </c>
      <c r="C50" s="20">
        <f>SUM(C41:C49)</f>
        <v>1145</v>
      </c>
      <c r="D50" s="20">
        <f>SUM(D41:D49)</f>
        <v>1125</v>
      </c>
      <c r="E50" s="20">
        <f>SUM(E41:E49)</f>
        <v>2270</v>
      </c>
      <c r="F50" s="27">
        <f>SUM(F41:F49)</f>
        <v>868</v>
      </c>
      <c r="G50" s="30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0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50">
        <v>110</v>
      </c>
      <c r="D56" s="50">
        <v>102</v>
      </c>
      <c r="E56" s="21">
        <f t="shared" ref="E56:E70" si="7">SUM(C56:D56)</f>
        <v>212</v>
      </c>
      <c r="F56" s="52">
        <v>107</v>
      </c>
    </row>
    <row r="57" spans="1:12" ht="18" customHeight="1" x14ac:dyDescent="0.15">
      <c r="A57" s="7" t="s">
        <v>158</v>
      </c>
      <c r="B57" s="13" t="s">
        <v>159</v>
      </c>
      <c r="C57" s="51">
        <v>83</v>
      </c>
      <c r="D57" s="51">
        <v>96</v>
      </c>
      <c r="E57" s="22">
        <f t="shared" si="7"/>
        <v>179</v>
      </c>
      <c r="F57" s="53">
        <v>61</v>
      </c>
      <c r="H57" s="62" t="s">
        <v>66</v>
      </c>
      <c r="I57" s="64">
        <f>SUM(C9,C20,C28,C40,C50,I28,I42)</f>
        <v>16532</v>
      </c>
      <c r="J57" s="64">
        <f>SUM(D9,D20,D28,D40,D50,J28,J42)</f>
        <v>16237</v>
      </c>
      <c r="K57" s="64">
        <f>SUM(I57,J57)</f>
        <v>32769</v>
      </c>
      <c r="L57" s="66">
        <f>SUM(F9,F20,F28,F40,F50,L28,L42)</f>
        <v>13488</v>
      </c>
    </row>
    <row r="58" spans="1:12" ht="18" customHeight="1" x14ac:dyDescent="0.15">
      <c r="A58" s="7" t="s">
        <v>258</v>
      </c>
      <c r="B58" s="13" t="s">
        <v>160</v>
      </c>
      <c r="C58" s="51">
        <v>363</v>
      </c>
      <c r="D58" s="51">
        <v>368</v>
      </c>
      <c r="E58" s="22">
        <f t="shared" si="7"/>
        <v>731</v>
      </c>
      <c r="F58" s="53">
        <v>315</v>
      </c>
      <c r="H58" s="63"/>
      <c r="I58" s="65"/>
      <c r="J58" s="65"/>
      <c r="K58" s="65"/>
      <c r="L58" s="66"/>
    </row>
    <row r="59" spans="1:12" ht="18" customHeight="1" x14ac:dyDescent="0.15">
      <c r="A59" s="7" t="s">
        <v>191</v>
      </c>
      <c r="B59" s="13" t="s">
        <v>211</v>
      </c>
      <c r="C59" s="51">
        <v>67</v>
      </c>
      <c r="D59" s="51">
        <v>56</v>
      </c>
      <c r="E59" s="22">
        <f t="shared" si="7"/>
        <v>123</v>
      </c>
      <c r="F59" s="53">
        <v>49</v>
      </c>
      <c r="H59" s="67" t="s">
        <v>274</v>
      </c>
      <c r="I59" s="69">
        <v>941</v>
      </c>
      <c r="J59" s="69">
        <v>910</v>
      </c>
      <c r="K59" s="69">
        <f>I59+J59</f>
        <v>1851</v>
      </c>
      <c r="L59" s="71"/>
    </row>
    <row r="60" spans="1:12" ht="18" customHeight="1" x14ac:dyDescent="0.15">
      <c r="A60" s="7" t="s">
        <v>100</v>
      </c>
      <c r="B60" s="13" t="s">
        <v>162</v>
      </c>
      <c r="C60" s="51">
        <v>130</v>
      </c>
      <c r="D60" s="51">
        <v>115</v>
      </c>
      <c r="E60" s="22">
        <f t="shared" si="7"/>
        <v>245</v>
      </c>
      <c r="F60" s="53">
        <v>98</v>
      </c>
      <c r="H60" s="68"/>
      <c r="I60" s="70"/>
      <c r="J60" s="70"/>
      <c r="K60" s="70"/>
      <c r="L60" s="71"/>
    </row>
    <row r="61" spans="1:12" ht="18" customHeight="1" x14ac:dyDescent="0.15">
      <c r="A61" s="7" t="s">
        <v>259</v>
      </c>
      <c r="B61" s="13" t="s">
        <v>163</v>
      </c>
      <c r="C61" s="51">
        <v>79</v>
      </c>
      <c r="D61" s="51">
        <v>73</v>
      </c>
      <c r="E61" s="22">
        <f t="shared" si="7"/>
        <v>152</v>
      </c>
      <c r="F61" s="53">
        <v>55</v>
      </c>
      <c r="H61" s="62" t="s">
        <v>148</v>
      </c>
      <c r="I61" s="69">
        <f>SUM(C71,C78,C90,C104)</f>
        <v>7229</v>
      </c>
      <c r="J61" s="69">
        <f>SUM(D71,D78,D90,D104)</f>
        <v>6906</v>
      </c>
      <c r="K61" s="69">
        <f>SUM(I61,J61)</f>
        <v>14135</v>
      </c>
      <c r="L61" s="72">
        <f>SUM(F71,F78,F90,F104)</f>
        <v>5754</v>
      </c>
    </row>
    <row r="62" spans="1:12" ht="18" customHeight="1" x14ac:dyDescent="0.15">
      <c r="A62" s="7" t="s">
        <v>164</v>
      </c>
      <c r="B62" s="13" t="s">
        <v>165</v>
      </c>
      <c r="C62" s="51">
        <v>115</v>
      </c>
      <c r="D62" s="51">
        <v>117</v>
      </c>
      <c r="E62" s="22">
        <f t="shared" si="7"/>
        <v>232</v>
      </c>
      <c r="F62" s="53">
        <v>74</v>
      </c>
      <c r="H62" s="63"/>
      <c r="I62" s="70"/>
      <c r="J62" s="70"/>
      <c r="K62" s="70"/>
      <c r="L62" s="72"/>
    </row>
    <row r="63" spans="1:12" ht="18" customHeight="1" x14ac:dyDescent="0.15">
      <c r="A63" s="7" t="s">
        <v>260</v>
      </c>
      <c r="B63" s="13" t="s">
        <v>116</v>
      </c>
      <c r="C63" s="51">
        <v>51</v>
      </c>
      <c r="D63" s="51">
        <v>48</v>
      </c>
      <c r="E63" s="22">
        <f t="shared" si="7"/>
        <v>99</v>
      </c>
      <c r="F63" s="53">
        <v>50</v>
      </c>
      <c r="H63" s="67" t="s">
        <v>274</v>
      </c>
      <c r="I63" s="69">
        <v>1133</v>
      </c>
      <c r="J63" s="69">
        <v>1015</v>
      </c>
      <c r="K63" s="69">
        <f>I63+J63</f>
        <v>2148</v>
      </c>
      <c r="L63" s="74"/>
    </row>
    <row r="64" spans="1:12" ht="18" customHeight="1" x14ac:dyDescent="0.15">
      <c r="A64" s="7" t="s">
        <v>261</v>
      </c>
      <c r="B64" s="13" t="s">
        <v>4</v>
      </c>
      <c r="C64" s="51">
        <v>232</v>
      </c>
      <c r="D64" s="51">
        <v>217</v>
      </c>
      <c r="E64" s="22">
        <f t="shared" si="7"/>
        <v>449</v>
      </c>
      <c r="F64" s="53">
        <v>205</v>
      </c>
      <c r="H64" s="68"/>
      <c r="I64" s="73"/>
      <c r="J64" s="73"/>
      <c r="K64" s="70"/>
      <c r="L64" s="75"/>
    </row>
    <row r="65" spans="1:12" ht="18" customHeight="1" x14ac:dyDescent="0.15">
      <c r="A65" s="7" t="s">
        <v>138</v>
      </c>
      <c r="B65" s="13" t="s">
        <v>87</v>
      </c>
      <c r="C65" s="51">
        <v>93</v>
      </c>
      <c r="D65" s="51">
        <v>83</v>
      </c>
      <c r="E65" s="22">
        <f t="shared" si="7"/>
        <v>176</v>
      </c>
      <c r="F65" s="53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51">
        <v>177</v>
      </c>
      <c r="D66" s="51">
        <v>162</v>
      </c>
      <c r="E66" s="22">
        <f t="shared" si="7"/>
        <v>339</v>
      </c>
      <c r="F66" s="53">
        <v>170</v>
      </c>
      <c r="H66" s="76" t="s">
        <v>150</v>
      </c>
      <c r="I66" s="69">
        <f>(I57+I61)-I68</f>
        <v>21687</v>
      </c>
      <c r="J66" s="69">
        <f>(J57+J61)-J68</f>
        <v>21218</v>
      </c>
      <c r="K66" s="69">
        <f>(K57+K61)-K68</f>
        <v>42905</v>
      </c>
      <c r="L66" s="69">
        <v>17253</v>
      </c>
    </row>
    <row r="67" spans="1:12" ht="18" customHeight="1" x14ac:dyDescent="0.15">
      <c r="A67" s="7" t="s">
        <v>208</v>
      </c>
      <c r="B67" s="13" t="s">
        <v>167</v>
      </c>
      <c r="C67" s="51">
        <v>435</v>
      </c>
      <c r="D67" s="51">
        <v>382</v>
      </c>
      <c r="E67" s="22">
        <f t="shared" si="7"/>
        <v>817</v>
      </c>
      <c r="F67" s="53">
        <v>364</v>
      </c>
      <c r="H67" s="77"/>
      <c r="I67" s="70"/>
      <c r="J67" s="70"/>
      <c r="K67" s="70"/>
      <c r="L67" s="70"/>
    </row>
    <row r="68" spans="1:12" ht="18" customHeight="1" x14ac:dyDescent="0.15">
      <c r="A68" s="7" t="s">
        <v>262</v>
      </c>
      <c r="B68" s="13" t="s">
        <v>139</v>
      </c>
      <c r="C68" s="51">
        <v>58</v>
      </c>
      <c r="D68" s="51">
        <v>49</v>
      </c>
      <c r="E68" s="22">
        <f t="shared" si="7"/>
        <v>107</v>
      </c>
      <c r="F68" s="53">
        <v>71</v>
      </c>
      <c r="H68" s="76" t="s">
        <v>151</v>
      </c>
      <c r="I68" s="69">
        <v>2074</v>
      </c>
      <c r="J68" s="69">
        <v>1925</v>
      </c>
      <c r="K68" s="69">
        <f>K59+K63</f>
        <v>3999</v>
      </c>
      <c r="L68" s="69">
        <v>1989</v>
      </c>
    </row>
    <row r="69" spans="1:12" ht="18" customHeight="1" x14ac:dyDescent="0.15">
      <c r="A69" s="7" t="s">
        <v>168</v>
      </c>
      <c r="B69" s="13" t="s">
        <v>169</v>
      </c>
      <c r="C69" s="51">
        <v>330</v>
      </c>
      <c r="D69" s="51">
        <v>331</v>
      </c>
      <c r="E69" s="22">
        <f t="shared" si="7"/>
        <v>661</v>
      </c>
      <c r="F69" s="53">
        <v>273</v>
      </c>
      <c r="H69" s="77"/>
      <c r="I69" s="70"/>
      <c r="J69" s="70"/>
      <c r="K69" s="70"/>
      <c r="L69" s="70"/>
    </row>
    <row r="70" spans="1:12" ht="18" customHeight="1" x14ac:dyDescent="0.15">
      <c r="A70" s="7" t="s">
        <v>275</v>
      </c>
      <c r="B70" s="13" t="s">
        <v>9</v>
      </c>
      <c r="C70" s="51">
        <v>234</v>
      </c>
      <c r="D70" s="51">
        <v>209</v>
      </c>
      <c r="E70" s="22">
        <f t="shared" si="7"/>
        <v>443</v>
      </c>
      <c r="F70" s="53">
        <v>171</v>
      </c>
      <c r="H70" s="76" t="s">
        <v>154</v>
      </c>
      <c r="I70" s="64">
        <f>SUM(I66:I69)</f>
        <v>23761</v>
      </c>
      <c r="J70" s="64">
        <f>SUM(J66:J69)</f>
        <v>23143</v>
      </c>
      <c r="K70" s="64">
        <f>SUM(K66:K69)</f>
        <v>46904</v>
      </c>
      <c r="L70" s="64">
        <f>SUM(L66:L69)</f>
        <v>19242</v>
      </c>
    </row>
    <row r="71" spans="1:12" ht="18" customHeight="1" x14ac:dyDescent="0.15">
      <c r="A71" s="8"/>
      <c r="B71" s="14" t="s">
        <v>209</v>
      </c>
      <c r="C71" s="20">
        <f>SUM(C56:C70)</f>
        <v>2557</v>
      </c>
      <c r="D71" s="20">
        <f>SUM(D56:D70)</f>
        <v>2408</v>
      </c>
      <c r="E71" s="20">
        <f>SUM(E56:E70)</f>
        <v>4965</v>
      </c>
      <c r="F71" s="27">
        <f>SUM(F56:F70)</f>
        <v>2139</v>
      </c>
      <c r="G71" s="30"/>
      <c r="H71" s="78"/>
      <c r="I71" s="80"/>
      <c r="J71" s="80"/>
      <c r="K71" s="80"/>
      <c r="L71" s="80"/>
    </row>
    <row r="72" spans="1:12" ht="18" customHeight="1" x14ac:dyDescent="0.15">
      <c r="A72" s="6" t="s">
        <v>263</v>
      </c>
      <c r="B72" s="12" t="s">
        <v>170</v>
      </c>
      <c r="C72" s="51">
        <v>339</v>
      </c>
      <c r="D72" s="51">
        <v>264</v>
      </c>
      <c r="E72" s="22">
        <f t="shared" ref="E72:E104" si="8">SUM(C72:D72)</f>
        <v>603</v>
      </c>
      <c r="F72" s="53">
        <v>257</v>
      </c>
      <c r="H72" s="79"/>
      <c r="I72" s="81"/>
      <c r="J72" s="81"/>
      <c r="K72" s="81"/>
      <c r="L72" s="81"/>
    </row>
    <row r="73" spans="1:12" ht="18" customHeight="1" x14ac:dyDescent="0.15">
      <c r="A73" s="7" t="s">
        <v>265</v>
      </c>
      <c r="B73" s="13" t="s">
        <v>157</v>
      </c>
      <c r="C73" s="51">
        <v>275</v>
      </c>
      <c r="D73" s="51">
        <v>259</v>
      </c>
      <c r="E73" s="22">
        <f t="shared" si="8"/>
        <v>534</v>
      </c>
      <c r="F73" s="53">
        <v>202</v>
      </c>
    </row>
    <row r="74" spans="1:12" ht="18" customHeight="1" x14ac:dyDescent="0.15">
      <c r="A74" s="7" t="s">
        <v>171</v>
      </c>
      <c r="B74" s="13" t="s">
        <v>172</v>
      </c>
      <c r="C74" s="51">
        <v>280</v>
      </c>
      <c r="D74" s="51">
        <v>280</v>
      </c>
      <c r="E74" s="22">
        <f t="shared" si="8"/>
        <v>560</v>
      </c>
      <c r="F74" s="53">
        <v>207</v>
      </c>
    </row>
    <row r="75" spans="1:12" ht="18" customHeight="1" x14ac:dyDescent="0.15">
      <c r="A75" s="7" t="s">
        <v>96</v>
      </c>
      <c r="B75" s="13" t="s">
        <v>173</v>
      </c>
      <c r="C75" s="51">
        <v>124</v>
      </c>
      <c r="D75" s="51">
        <v>115</v>
      </c>
      <c r="E75" s="22">
        <f t="shared" si="8"/>
        <v>239</v>
      </c>
      <c r="F75" s="53">
        <v>84</v>
      </c>
    </row>
    <row r="76" spans="1:12" ht="18" customHeight="1" x14ac:dyDescent="0.15">
      <c r="A76" s="7" t="s">
        <v>124</v>
      </c>
      <c r="B76" s="13" t="s">
        <v>174</v>
      </c>
      <c r="C76" s="51">
        <v>38</v>
      </c>
      <c r="D76" s="51">
        <v>43</v>
      </c>
      <c r="E76" s="22">
        <f t="shared" si="8"/>
        <v>81</v>
      </c>
      <c r="F76" s="53">
        <v>29</v>
      </c>
    </row>
    <row r="77" spans="1:12" ht="18" customHeight="1" x14ac:dyDescent="0.15">
      <c r="A77" s="7" t="s">
        <v>266</v>
      </c>
      <c r="B77" s="13" t="s">
        <v>153</v>
      </c>
      <c r="C77" s="51">
        <v>138</v>
      </c>
      <c r="D77" s="51">
        <v>141</v>
      </c>
      <c r="E77" s="22">
        <f t="shared" si="8"/>
        <v>279</v>
      </c>
      <c r="F77" s="53">
        <v>124</v>
      </c>
    </row>
    <row r="78" spans="1:12" ht="18" customHeight="1" x14ac:dyDescent="0.15">
      <c r="A78" s="8"/>
      <c r="B78" s="14" t="s">
        <v>210</v>
      </c>
      <c r="C78" s="20">
        <f>SUM(C72:C77)</f>
        <v>1194</v>
      </c>
      <c r="D78" s="20">
        <f>SUM(D72:D77)</f>
        <v>1102</v>
      </c>
      <c r="E78" s="20">
        <f t="shared" si="8"/>
        <v>2296</v>
      </c>
      <c r="F78" s="27">
        <f>SUM(F72:F77)</f>
        <v>903</v>
      </c>
    </row>
    <row r="79" spans="1:12" ht="18" customHeight="1" x14ac:dyDescent="0.15">
      <c r="A79" s="6" t="s">
        <v>267</v>
      </c>
      <c r="B79" s="12" t="s">
        <v>175</v>
      </c>
      <c r="C79" s="51">
        <v>133</v>
      </c>
      <c r="D79" s="51">
        <v>121</v>
      </c>
      <c r="E79" s="22">
        <f t="shared" si="8"/>
        <v>254</v>
      </c>
      <c r="F79" s="53">
        <v>82</v>
      </c>
    </row>
    <row r="80" spans="1:12" ht="18" customHeight="1" x14ac:dyDescent="0.15">
      <c r="A80" s="7" t="s">
        <v>268</v>
      </c>
      <c r="B80" s="13" t="s">
        <v>23</v>
      </c>
      <c r="C80" s="51">
        <v>94</v>
      </c>
      <c r="D80" s="51">
        <v>94</v>
      </c>
      <c r="E80" s="22">
        <f t="shared" si="8"/>
        <v>188</v>
      </c>
      <c r="F80" s="53">
        <v>73</v>
      </c>
    </row>
    <row r="81" spans="1:6" ht="18" customHeight="1" x14ac:dyDescent="0.15">
      <c r="A81" s="7" t="s">
        <v>81</v>
      </c>
      <c r="B81" s="13" t="s">
        <v>176</v>
      </c>
      <c r="C81" s="51">
        <v>165</v>
      </c>
      <c r="D81" s="51">
        <v>155</v>
      </c>
      <c r="E81" s="22">
        <f t="shared" si="8"/>
        <v>320</v>
      </c>
      <c r="F81" s="53">
        <v>119</v>
      </c>
    </row>
    <row r="82" spans="1:6" ht="18" customHeight="1" x14ac:dyDescent="0.15">
      <c r="A82" s="7" t="s">
        <v>269</v>
      </c>
      <c r="B82" s="13" t="s">
        <v>178</v>
      </c>
      <c r="C82" s="51">
        <v>193</v>
      </c>
      <c r="D82" s="51">
        <v>196</v>
      </c>
      <c r="E82" s="22">
        <f t="shared" si="8"/>
        <v>389</v>
      </c>
      <c r="F82" s="53">
        <v>157</v>
      </c>
    </row>
    <row r="83" spans="1:6" ht="18" customHeight="1" x14ac:dyDescent="0.15">
      <c r="A83" s="7" t="s">
        <v>21</v>
      </c>
      <c r="B83" s="13" t="s">
        <v>179</v>
      </c>
      <c r="C83" s="51">
        <v>142</v>
      </c>
      <c r="D83" s="51">
        <v>166</v>
      </c>
      <c r="E83" s="22">
        <f t="shared" si="8"/>
        <v>308</v>
      </c>
      <c r="F83" s="53">
        <v>117</v>
      </c>
    </row>
    <row r="84" spans="1:6" ht="18" customHeight="1" x14ac:dyDescent="0.15">
      <c r="A84" s="7" t="s">
        <v>235</v>
      </c>
      <c r="B84" s="13" t="s">
        <v>181</v>
      </c>
      <c r="C84" s="51">
        <v>199</v>
      </c>
      <c r="D84" s="51">
        <v>193</v>
      </c>
      <c r="E84" s="22">
        <f t="shared" si="8"/>
        <v>392</v>
      </c>
      <c r="F84" s="53">
        <v>173</v>
      </c>
    </row>
    <row r="85" spans="1:6" ht="18" customHeight="1" x14ac:dyDescent="0.15">
      <c r="A85" s="7" t="s">
        <v>182</v>
      </c>
      <c r="B85" s="13" t="s">
        <v>183</v>
      </c>
      <c r="C85" s="51">
        <v>135</v>
      </c>
      <c r="D85" s="51">
        <v>149</v>
      </c>
      <c r="E85" s="22">
        <f t="shared" si="8"/>
        <v>284</v>
      </c>
      <c r="F85" s="53">
        <v>92</v>
      </c>
    </row>
    <row r="86" spans="1:6" ht="18" customHeight="1" x14ac:dyDescent="0.15">
      <c r="A86" s="7" t="s">
        <v>184</v>
      </c>
      <c r="B86" s="13" t="s">
        <v>185</v>
      </c>
      <c r="C86" s="51">
        <v>67</v>
      </c>
      <c r="D86" s="51">
        <v>82</v>
      </c>
      <c r="E86" s="22">
        <f t="shared" si="8"/>
        <v>149</v>
      </c>
      <c r="F86" s="53">
        <v>47</v>
      </c>
    </row>
    <row r="87" spans="1:6" ht="18" customHeight="1" x14ac:dyDescent="0.15">
      <c r="A87" s="7" t="s">
        <v>186</v>
      </c>
      <c r="B87" s="13" t="s">
        <v>187</v>
      </c>
      <c r="C87" s="51">
        <v>124</v>
      </c>
      <c r="D87" s="51">
        <v>125</v>
      </c>
      <c r="E87" s="22">
        <f t="shared" si="8"/>
        <v>249</v>
      </c>
      <c r="F87" s="53">
        <v>98</v>
      </c>
    </row>
    <row r="88" spans="1:6" ht="18" customHeight="1" x14ac:dyDescent="0.15">
      <c r="A88" s="7" t="s">
        <v>188</v>
      </c>
      <c r="B88" s="13" t="s">
        <v>189</v>
      </c>
      <c r="C88" s="51">
        <v>13</v>
      </c>
      <c r="D88" s="51">
        <v>14</v>
      </c>
      <c r="E88" s="22">
        <f t="shared" si="8"/>
        <v>27</v>
      </c>
      <c r="F88" s="53">
        <v>11</v>
      </c>
    </row>
    <row r="89" spans="1:6" ht="18" customHeight="1" x14ac:dyDescent="0.15">
      <c r="A89" s="7" t="s">
        <v>264</v>
      </c>
      <c r="B89" s="13" t="s">
        <v>270</v>
      </c>
      <c r="C89" s="51">
        <v>82</v>
      </c>
      <c r="D89" s="51">
        <v>91</v>
      </c>
      <c r="E89" s="22">
        <f t="shared" si="8"/>
        <v>173</v>
      </c>
      <c r="F89" s="53">
        <v>66</v>
      </c>
    </row>
    <row r="90" spans="1:6" ht="18" customHeight="1" x14ac:dyDescent="0.15">
      <c r="A90" s="8"/>
      <c r="B90" s="14" t="s">
        <v>190</v>
      </c>
      <c r="C90" s="20">
        <f>SUM(C79:C89)</f>
        <v>1347</v>
      </c>
      <c r="D90" s="20">
        <f>SUM(D79:D89)</f>
        <v>1386</v>
      </c>
      <c r="E90" s="20">
        <f t="shared" si="8"/>
        <v>2733</v>
      </c>
      <c r="F90" s="27">
        <f>SUM(F79:F89)</f>
        <v>1035</v>
      </c>
    </row>
    <row r="91" spans="1:6" ht="18" customHeight="1" x14ac:dyDescent="0.15">
      <c r="A91" s="6" t="s">
        <v>271</v>
      </c>
      <c r="B91" s="12" t="s">
        <v>64</v>
      </c>
      <c r="C91" s="51">
        <v>113</v>
      </c>
      <c r="D91" s="51">
        <v>108</v>
      </c>
      <c r="E91" s="22">
        <f t="shared" si="8"/>
        <v>221</v>
      </c>
      <c r="F91" s="53">
        <v>67</v>
      </c>
    </row>
    <row r="92" spans="1:6" ht="18" customHeight="1" x14ac:dyDescent="0.15">
      <c r="A92" s="7" t="s">
        <v>193</v>
      </c>
      <c r="B92" s="13" t="s">
        <v>194</v>
      </c>
      <c r="C92" s="51">
        <v>194</v>
      </c>
      <c r="D92" s="51">
        <v>161</v>
      </c>
      <c r="E92" s="22">
        <f t="shared" si="8"/>
        <v>355</v>
      </c>
      <c r="F92" s="53">
        <v>118</v>
      </c>
    </row>
    <row r="93" spans="1:6" ht="18" customHeight="1" x14ac:dyDescent="0.15">
      <c r="A93" s="7" t="s">
        <v>273</v>
      </c>
      <c r="B93" s="13" t="s">
        <v>121</v>
      </c>
      <c r="C93" s="51">
        <v>104</v>
      </c>
      <c r="D93" s="51">
        <v>98</v>
      </c>
      <c r="E93" s="22">
        <f t="shared" si="8"/>
        <v>202</v>
      </c>
      <c r="F93" s="53">
        <v>69</v>
      </c>
    </row>
    <row r="94" spans="1:6" ht="18" customHeight="1" x14ac:dyDescent="0.15">
      <c r="A94" s="7" t="s">
        <v>19</v>
      </c>
      <c r="B94" s="13" t="s">
        <v>196</v>
      </c>
      <c r="C94" s="51">
        <v>95</v>
      </c>
      <c r="D94" s="51">
        <v>66</v>
      </c>
      <c r="E94" s="22">
        <f t="shared" si="8"/>
        <v>161</v>
      </c>
      <c r="F94" s="53">
        <v>94</v>
      </c>
    </row>
    <row r="95" spans="1:6" ht="18" customHeight="1" x14ac:dyDescent="0.15">
      <c r="A95" s="7" t="s">
        <v>197</v>
      </c>
      <c r="B95" s="13" t="s">
        <v>198</v>
      </c>
      <c r="C95" s="51">
        <v>173</v>
      </c>
      <c r="D95" s="51">
        <v>173</v>
      </c>
      <c r="E95" s="22">
        <f t="shared" si="8"/>
        <v>346</v>
      </c>
      <c r="F95" s="53">
        <v>132</v>
      </c>
    </row>
    <row r="96" spans="1:6" ht="18" customHeight="1" x14ac:dyDescent="0.15">
      <c r="A96" s="7" t="s">
        <v>272</v>
      </c>
      <c r="B96" s="13" t="s">
        <v>195</v>
      </c>
      <c r="C96" s="51">
        <v>110</v>
      </c>
      <c r="D96" s="51">
        <v>118</v>
      </c>
      <c r="E96" s="22">
        <f t="shared" si="8"/>
        <v>228</v>
      </c>
      <c r="F96" s="53">
        <v>78</v>
      </c>
    </row>
    <row r="97" spans="1:6" ht="18" customHeight="1" x14ac:dyDescent="0.15">
      <c r="A97" s="7" t="s">
        <v>32</v>
      </c>
      <c r="B97" s="13" t="s">
        <v>199</v>
      </c>
      <c r="C97" s="51">
        <v>89</v>
      </c>
      <c r="D97" s="51">
        <v>86</v>
      </c>
      <c r="E97" s="22">
        <f t="shared" si="8"/>
        <v>175</v>
      </c>
      <c r="F97" s="53">
        <v>64</v>
      </c>
    </row>
    <row r="98" spans="1:6" ht="18" customHeight="1" x14ac:dyDescent="0.15">
      <c r="A98" s="7" t="s">
        <v>200</v>
      </c>
      <c r="B98" s="13" t="s">
        <v>201</v>
      </c>
      <c r="C98" s="51">
        <v>269</v>
      </c>
      <c r="D98" s="51">
        <v>249</v>
      </c>
      <c r="E98" s="22">
        <f t="shared" si="8"/>
        <v>518</v>
      </c>
      <c r="F98" s="53">
        <v>249</v>
      </c>
    </row>
    <row r="99" spans="1:6" ht="18" customHeight="1" x14ac:dyDescent="0.15">
      <c r="A99" s="7" t="s">
        <v>120</v>
      </c>
      <c r="B99" s="13" t="s">
        <v>202</v>
      </c>
      <c r="C99" s="51">
        <v>170</v>
      </c>
      <c r="D99" s="51">
        <v>163</v>
      </c>
      <c r="E99" s="22">
        <f t="shared" si="8"/>
        <v>333</v>
      </c>
      <c r="F99" s="53">
        <v>105</v>
      </c>
    </row>
    <row r="100" spans="1:6" ht="18" customHeight="1" x14ac:dyDescent="0.15">
      <c r="A100" s="7" t="s">
        <v>203</v>
      </c>
      <c r="B100" s="13" t="s">
        <v>180</v>
      </c>
      <c r="C100" s="51">
        <v>586</v>
      </c>
      <c r="D100" s="51">
        <v>559</v>
      </c>
      <c r="E100" s="22">
        <f t="shared" si="8"/>
        <v>1145</v>
      </c>
      <c r="F100" s="53">
        <v>516</v>
      </c>
    </row>
    <row r="101" spans="1:6" ht="18" customHeight="1" x14ac:dyDescent="0.15">
      <c r="A101" s="7" t="s">
        <v>98</v>
      </c>
      <c r="B101" s="13" t="s">
        <v>204</v>
      </c>
      <c r="C101" s="51">
        <v>13</v>
      </c>
      <c r="D101" s="51">
        <v>29</v>
      </c>
      <c r="E101" s="22">
        <f t="shared" si="8"/>
        <v>42</v>
      </c>
      <c r="F101" s="53">
        <v>24</v>
      </c>
    </row>
    <row r="102" spans="1:6" ht="18" customHeight="1" x14ac:dyDescent="0.15">
      <c r="A102" s="7" t="s">
        <v>80</v>
      </c>
      <c r="B102" s="13" t="s">
        <v>25</v>
      </c>
      <c r="C102" s="51">
        <v>39</v>
      </c>
      <c r="D102" s="51">
        <v>50</v>
      </c>
      <c r="E102" s="22">
        <f t="shared" si="8"/>
        <v>89</v>
      </c>
      <c r="F102" s="53">
        <v>39</v>
      </c>
    </row>
    <row r="103" spans="1:6" ht="18" customHeight="1" x14ac:dyDescent="0.15">
      <c r="A103" s="7" t="s">
        <v>205</v>
      </c>
      <c r="B103" s="13" t="s">
        <v>206</v>
      </c>
      <c r="C103" s="51">
        <v>176</v>
      </c>
      <c r="D103" s="51">
        <v>150</v>
      </c>
      <c r="E103" s="22">
        <f t="shared" si="8"/>
        <v>326</v>
      </c>
      <c r="F103" s="53">
        <v>122</v>
      </c>
    </row>
    <row r="104" spans="1:6" ht="18" customHeight="1" x14ac:dyDescent="0.15">
      <c r="A104" s="8"/>
      <c r="B104" s="14" t="s">
        <v>207</v>
      </c>
      <c r="C104" s="20">
        <f>SUM(C91:C103)</f>
        <v>2131</v>
      </c>
      <c r="D104" s="20">
        <f>SUM(D91:D103)</f>
        <v>2010</v>
      </c>
      <c r="E104" s="20">
        <f t="shared" si="8"/>
        <v>4141</v>
      </c>
      <c r="F104" s="27">
        <f>SUM(F91:F103)</f>
        <v>1677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L1:L2"/>
    <mergeCell ref="H57:H58"/>
    <mergeCell ref="I57:I58"/>
    <mergeCell ref="J57:J58"/>
    <mergeCell ref="K57:K58"/>
    <mergeCell ref="L57:L58"/>
    <mergeCell ref="C1:E1"/>
    <mergeCell ref="I1:K1"/>
    <mergeCell ref="A1:A2"/>
    <mergeCell ref="B1:B2"/>
    <mergeCell ref="F1:F2"/>
    <mergeCell ref="G1:G2"/>
    <mergeCell ref="H1:H2"/>
  </mergeCells>
  <phoneticPr fontId="1"/>
  <printOptions gridLines="1"/>
  <pageMargins left="0.78740157480314965" right="0.78740157480314965" top="1.2204724409448819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Ｐ明朝,標準"&amp;14令和７年７月31日</oddHeader>
    <oddFooter>&amp;C&amp;P／&amp;N</oddFooter>
  </headerFooter>
  <rowBreaks count="1" manualBreakCount="1">
    <brk id="5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128"/>
  <sheetViews>
    <sheetView showZeros="0" zoomScale="75" zoomScaleNormal="75" workbookViewId="0">
      <selection activeCell="H102" sqref="H102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60" t="s">
        <v>0</v>
      </c>
      <c r="B1" s="61" t="s">
        <v>2</v>
      </c>
      <c r="C1" s="59" t="s">
        <v>6</v>
      </c>
      <c r="D1" s="59"/>
      <c r="E1" s="59"/>
      <c r="F1" s="59" t="s">
        <v>11</v>
      </c>
      <c r="G1" s="61" t="s">
        <v>0</v>
      </c>
      <c r="H1" s="61" t="s">
        <v>2</v>
      </c>
      <c r="I1" s="59" t="s">
        <v>6</v>
      </c>
      <c r="J1" s="59"/>
      <c r="K1" s="59"/>
      <c r="L1" s="59" t="s">
        <v>11</v>
      </c>
    </row>
    <row r="2" spans="1:12" s="4" customFormat="1" ht="18" customHeight="1" x14ac:dyDescent="0.15">
      <c r="A2" s="60"/>
      <c r="B2" s="61"/>
      <c r="C2" s="17" t="s">
        <v>17</v>
      </c>
      <c r="D2" s="17" t="s">
        <v>10</v>
      </c>
      <c r="E2" s="17" t="s">
        <v>3</v>
      </c>
      <c r="F2" s="59"/>
      <c r="G2" s="61"/>
      <c r="H2" s="61"/>
      <c r="I2" s="17" t="s">
        <v>17</v>
      </c>
      <c r="J2" s="17" t="s">
        <v>10</v>
      </c>
      <c r="K2" s="17" t="s">
        <v>3</v>
      </c>
      <c r="L2" s="59"/>
    </row>
    <row r="3" spans="1:12" ht="18" customHeight="1" x14ac:dyDescent="0.15">
      <c r="A3" s="6" t="s">
        <v>215</v>
      </c>
      <c r="B3" s="12" t="s">
        <v>12</v>
      </c>
      <c r="C3" s="18">
        <v>80</v>
      </c>
      <c r="D3" s="18">
        <v>67</v>
      </c>
      <c r="E3" s="22">
        <f t="shared" ref="E3:E28" si="0">SUM(C3:D3)</f>
        <v>147</v>
      </c>
      <c r="F3" s="18">
        <v>46</v>
      </c>
      <c r="G3" s="6" t="s">
        <v>126</v>
      </c>
      <c r="H3" s="12" t="s">
        <v>18</v>
      </c>
      <c r="I3" s="18">
        <v>112</v>
      </c>
      <c r="J3" s="18">
        <v>136</v>
      </c>
      <c r="K3" s="22">
        <f t="shared" ref="K3:K42" si="1">SUM(I3:J3)</f>
        <v>248</v>
      </c>
      <c r="L3" s="28">
        <v>115</v>
      </c>
    </row>
    <row r="4" spans="1:12" ht="18" customHeight="1" x14ac:dyDescent="0.15">
      <c r="A4" s="7" t="s">
        <v>216</v>
      </c>
      <c r="B4" s="13" t="s">
        <v>24</v>
      </c>
      <c r="C4" s="18">
        <v>115</v>
      </c>
      <c r="D4" s="18">
        <v>117</v>
      </c>
      <c r="E4" s="22">
        <f t="shared" si="0"/>
        <v>232</v>
      </c>
      <c r="F4" s="18">
        <v>86</v>
      </c>
      <c r="G4" s="7" t="s">
        <v>218</v>
      </c>
      <c r="H4" s="13" t="s">
        <v>27</v>
      </c>
      <c r="I4" s="18">
        <v>382</v>
      </c>
      <c r="J4" s="18">
        <v>390</v>
      </c>
      <c r="K4" s="22">
        <f t="shared" si="1"/>
        <v>772</v>
      </c>
      <c r="L4" s="26">
        <v>361</v>
      </c>
    </row>
    <row r="5" spans="1:12" ht="18" customHeight="1" x14ac:dyDescent="0.15">
      <c r="A5" s="7" t="s">
        <v>219</v>
      </c>
      <c r="B5" s="13" t="s">
        <v>31</v>
      </c>
      <c r="C5" s="18">
        <v>249</v>
      </c>
      <c r="D5" s="18">
        <v>272</v>
      </c>
      <c r="E5" s="22">
        <f t="shared" si="0"/>
        <v>521</v>
      </c>
      <c r="F5" s="18">
        <v>173</v>
      </c>
      <c r="G5" s="7" t="s">
        <v>46</v>
      </c>
      <c r="H5" s="13" t="s">
        <v>28</v>
      </c>
      <c r="I5" s="18">
        <v>340</v>
      </c>
      <c r="J5" s="18">
        <v>254</v>
      </c>
      <c r="K5" s="22">
        <f t="shared" si="1"/>
        <v>594</v>
      </c>
      <c r="L5" s="26">
        <v>278</v>
      </c>
    </row>
    <row r="6" spans="1:12" ht="18" customHeight="1" x14ac:dyDescent="0.15">
      <c r="A6" s="7" t="s">
        <v>221</v>
      </c>
      <c r="B6" s="13" t="s">
        <v>34</v>
      </c>
      <c r="C6" s="18">
        <v>238</v>
      </c>
      <c r="D6" s="18">
        <v>229</v>
      </c>
      <c r="E6" s="22">
        <f t="shared" si="0"/>
        <v>467</v>
      </c>
      <c r="F6" s="18">
        <v>196</v>
      </c>
      <c r="G6" s="7" t="s">
        <v>222</v>
      </c>
      <c r="H6" s="13" t="s">
        <v>35</v>
      </c>
      <c r="I6" s="18">
        <v>202</v>
      </c>
      <c r="J6" s="18">
        <v>229</v>
      </c>
      <c r="K6" s="22">
        <f t="shared" si="1"/>
        <v>431</v>
      </c>
      <c r="L6" s="26">
        <v>216</v>
      </c>
    </row>
    <row r="7" spans="1:12" ht="18" customHeight="1" x14ac:dyDescent="0.15">
      <c r="A7" s="7" t="s">
        <v>43</v>
      </c>
      <c r="B7" s="13" t="s">
        <v>37</v>
      </c>
      <c r="C7" s="18">
        <v>655</v>
      </c>
      <c r="D7" s="18">
        <v>642</v>
      </c>
      <c r="E7" s="22">
        <f t="shared" si="0"/>
        <v>1297</v>
      </c>
      <c r="F7" s="18">
        <v>516</v>
      </c>
      <c r="G7" s="7" t="s">
        <v>224</v>
      </c>
      <c r="H7" s="13" t="s">
        <v>39</v>
      </c>
      <c r="I7" s="18">
        <v>485</v>
      </c>
      <c r="J7" s="18">
        <v>502</v>
      </c>
      <c r="K7" s="22">
        <f t="shared" si="1"/>
        <v>987</v>
      </c>
      <c r="L7" s="26">
        <v>443</v>
      </c>
    </row>
    <row r="8" spans="1:12" ht="18" customHeight="1" x14ac:dyDescent="0.15">
      <c r="A8" s="7" t="s">
        <v>125</v>
      </c>
      <c r="B8" s="13" t="s">
        <v>42</v>
      </c>
      <c r="C8" s="18">
        <v>154</v>
      </c>
      <c r="D8" s="18">
        <v>157</v>
      </c>
      <c r="E8" s="22">
        <f t="shared" si="0"/>
        <v>311</v>
      </c>
      <c r="F8" s="18">
        <v>117</v>
      </c>
      <c r="G8" s="7" t="s">
        <v>225</v>
      </c>
      <c r="H8" s="13" t="s">
        <v>44</v>
      </c>
      <c r="I8" s="18">
        <v>323</v>
      </c>
      <c r="J8" s="18">
        <v>256</v>
      </c>
      <c r="K8" s="22">
        <f t="shared" si="1"/>
        <v>579</v>
      </c>
      <c r="L8" s="26">
        <v>251</v>
      </c>
    </row>
    <row r="9" spans="1:12" ht="18" customHeight="1" x14ac:dyDescent="0.15">
      <c r="A9" s="8"/>
      <c r="B9" s="14" t="s">
        <v>78</v>
      </c>
      <c r="C9" s="19">
        <f>SUM(C3:C8)</f>
        <v>1491</v>
      </c>
      <c r="D9" s="19">
        <f>SUM(D3:D8)</f>
        <v>1484</v>
      </c>
      <c r="E9" s="20">
        <f t="shared" si="0"/>
        <v>2975</v>
      </c>
      <c r="F9" s="25">
        <f>SUM(F3:F8)</f>
        <v>1134</v>
      </c>
      <c r="G9" s="7" t="s">
        <v>226</v>
      </c>
      <c r="H9" s="13" t="s">
        <v>47</v>
      </c>
      <c r="I9" s="18">
        <v>531</v>
      </c>
      <c r="J9" s="18">
        <v>462</v>
      </c>
      <c r="K9" s="22">
        <f t="shared" si="1"/>
        <v>993</v>
      </c>
      <c r="L9" s="26">
        <v>500</v>
      </c>
    </row>
    <row r="10" spans="1:12" ht="18" customHeight="1" x14ac:dyDescent="0.15">
      <c r="A10" s="6" t="s">
        <v>192</v>
      </c>
      <c r="B10" s="12" t="s">
        <v>51</v>
      </c>
      <c r="C10" s="18">
        <v>319</v>
      </c>
      <c r="D10" s="18">
        <v>297</v>
      </c>
      <c r="E10" s="22">
        <f t="shared" si="0"/>
        <v>616</v>
      </c>
      <c r="F10" s="18">
        <v>258</v>
      </c>
      <c r="G10" s="7" t="s">
        <v>227</v>
      </c>
      <c r="H10" s="13" t="s">
        <v>5</v>
      </c>
      <c r="I10" s="18">
        <v>176</v>
      </c>
      <c r="J10" s="18">
        <v>175</v>
      </c>
      <c r="K10" s="22">
        <f t="shared" si="1"/>
        <v>351</v>
      </c>
      <c r="L10" s="26">
        <v>124</v>
      </c>
    </row>
    <row r="11" spans="1:12" ht="18" customHeight="1" x14ac:dyDescent="0.15">
      <c r="A11" s="7" t="s">
        <v>228</v>
      </c>
      <c r="B11" s="13" t="s">
        <v>53</v>
      </c>
      <c r="C11" s="18">
        <v>69</v>
      </c>
      <c r="D11" s="18">
        <v>92</v>
      </c>
      <c r="E11" s="22">
        <f t="shared" si="0"/>
        <v>161</v>
      </c>
      <c r="F11" s="18">
        <v>68</v>
      </c>
      <c r="G11" s="7" t="s">
        <v>229</v>
      </c>
      <c r="H11" s="13" t="s">
        <v>54</v>
      </c>
      <c r="I11" s="18">
        <v>50</v>
      </c>
      <c r="J11" s="18">
        <v>54</v>
      </c>
      <c r="K11" s="22">
        <f t="shared" si="1"/>
        <v>104</v>
      </c>
      <c r="L11" s="26">
        <v>36</v>
      </c>
    </row>
    <row r="12" spans="1:12" ht="18" customHeight="1" x14ac:dyDescent="0.15">
      <c r="A12" s="7" t="s">
        <v>41</v>
      </c>
      <c r="B12" s="13" t="s">
        <v>1</v>
      </c>
      <c r="C12" s="18">
        <v>145</v>
      </c>
      <c r="D12" s="18">
        <v>136</v>
      </c>
      <c r="E12" s="22">
        <f t="shared" si="0"/>
        <v>281</v>
      </c>
      <c r="F12" s="18">
        <v>138</v>
      </c>
      <c r="G12" s="7" t="s">
        <v>91</v>
      </c>
      <c r="H12" s="13" t="s">
        <v>16</v>
      </c>
      <c r="I12" s="18">
        <v>221</v>
      </c>
      <c r="J12" s="18">
        <v>206</v>
      </c>
      <c r="K12" s="22">
        <f t="shared" si="1"/>
        <v>427</v>
      </c>
      <c r="L12" s="26">
        <v>152</v>
      </c>
    </row>
    <row r="13" spans="1:12" ht="17.25" customHeight="1" x14ac:dyDescent="0.15">
      <c r="A13" s="7" t="s">
        <v>14</v>
      </c>
      <c r="B13" s="13" t="s">
        <v>40</v>
      </c>
      <c r="C13" s="18">
        <v>101</v>
      </c>
      <c r="D13" s="18">
        <v>100</v>
      </c>
      <c r="E13" s="22">
        <f t="shared" si="0"/>
        <v>201</v>
      </c>
      <c r="F13" s="18">
        <v>92</v>
      </c>
      <c r="G13" s="7" t="s">
        <v>230</v>
      </c>
      <c r="H13" s="13" t="s">
        <v>55</v>
      </c>
      <c r="I13" s="18">
        <v>245</v>
      </c>
      <c r="J13" s="18">
        <v>259</v>
      </c>
      <c r="K13" s="22">
        <f t="shared" si="1"/>
        <v>504</v>
      </c>
      <c r="L13" s="26">
        <v>189</v>
      </c>
    </row>
    <row r="14" spans="1:12" ht="18" customHeight="1" x14ac:dyDescent="0.15">
      <c r="A14" s="7" t="s">
        <v>231</v>
      </c>
      <c r="B14" s="13" t="s">
        <v>67</v>
      </c>
      <c r="C14" s="18">
        <v>55</v>
      </c>
      <c r="D14" s="18">
        <v>63</v>
      </c>
      <c r="E14" s="22">
        <f t="shared" si="0"/>
        <v>118</v>
      </c>
      <c r="F14" s="18">
        <v>61</v>
      </c>
      <c r="G14" s="7" t="s">
        <v>232</v>
      </c>
      <c r="H14" s="13" t="s">
        <v>58</v>
      </c>
      <c r="I14" s="18">
        <v>171</v>
      </c>
      <c r="J14" s="18">
        <v>169</v>
      </c>
      <c r="K14" s="22">
        <f t="shared" si="1"/>
        <v>340</v>
      </c>
      <c r="L14" s="26">
        <v>135</v>
      </c>
    </row>
    <row r="15" spans="1:12" ht="18" customHeight="1" x14ac:dyDescent="0.15">
      <c r="A15" s="7" t="s">
        <v>233</v>
      </c>
      <c r="B15" s="13" t="s">
        <v>71</v>
      </c>
      <c r="C15" s="18">
        <v>69</v>
      </c>
      <c r="D15" s="18">
        <v>78</v>
      </c>
      <c r="E15" s="22">
        <f t="shared" si="0"/>
        <v>147</v>
      </c>
      <c r="F15" s="18">
        <v>59</v>
      </c>
      <c r="G15" s="7" t="s">
        <v>236</v>
      </c>
      <c r="H15" s="13" t="s">
        <v>60</v>
      </c>
      <c r="I15" s="18">
        <v>137</v>
      </c>
      <c r="J15" s="18">
        <v>141</v>
      </c>
      <c r="K15" s="22">
        <f t="shared" si="1"/>
        <v>278</v>
      </c>
      <c r="L15" s="26">
        <v>95</v>
      </c>
    </row>
    <row r="16" spans="1:12" ht="18" customHeight="1" x14ac:dyDescent="0.15">
      <c r="A16" s="7" t="s">
        <v>237</v>
      </c>
      <c r="B16" s="13" t="s">
        <v>36</v>
      </c>
      <c r="C16" s="18">
        <v>145</v>
      </c>
      <c r="D16" s="18">
        <v>137</v>
      </c>
      <c r="E16" s="22">
        <f t="shared" si="0"/>
        <v>282</v>
      </c>
      <c r="F16" s="18">
        <v>142</v>
      </c>
      <c r="G16" s="7" t="s">
        <v>238</v>
      </c>
      <c r="H16" s="13" t="s">
        <v>61</v>
      </c>
      <c r="I16" s="18">
        <v>47</v>
      </c>
      <c r="J16" s="18">
        <v>88</v>
      </c>
      <c r="K16" s="22">
        <f t="shared" si="1"/>
        <v>135</v>
      </c>
      <c r="L16" s="26">
        <v>81</v>
      </c>
    </row>
    <row r="17" spans="1:12" ht="18" customHeight="1" x14ac:dyDescent="0.15">
      <c r="A17" s="7" t="s">
        <v>239</v>
      </c>
      <c r="B17" s="13" t="s">
        <v>114</v>
      </c>
      <c r="C17" s="18">
        <v>660</v>
      </c>
      <c r="D17" s="18">
        <v>631</v>
      </c>
      <c r="E17" s="22">
        <f t="shared" si="0"/>
        <v>1291</v>
      </c>
      <c r="F17" s="18">
        <v>622</v>
      </c>
      <c r="G17" s="7" t="s">
        <v>110</v>
      </c>
      <c r="H17" s="13" t="s">
        <v>63</v>
      </c>
      <c r="I17" s="18">
        <v>53</v>
      </c>
      <c r="J17" s="18">
        <v>31</v>
      </c>
      <c r="K17" s="22">
        <f t="shared" si="1"/>
        <v>84</v>
      </c>
      <c r="L17" s="26">
        <v>55</v>
      </c>
    </row>
    <row r="18" spans="1:12" ht="18" customHeight="1" x14ac:dyDescent="0.15">
      <c r="A18" s="7" t="s">
        <v>240</v>
      </c>
      <c r="B18" s="13" t="s">
        <v>213</v>
      </c>
      <c r="C18" s="18">
        <v>69</v>
      </c>
      <c r="D18" s="18">
        <v>81</v>
      </c>
      <c r="E18" s="22">
        <f t="shared" si="0"/>
        <v>150</v>
      </c>
      <c r="F18" s="18">
        <v>62</v>
      </c>
      <c r="G18" s="7" t="s">
        <v>241</v>
      </c>
      <c r="H18" s="13" t="s">
        <v>68</v>
      </c>
      <c r="I18" s="18">
        <v>37</v>
      </c>
      <c r="J18" s="18">
        <v>36</v>
      </c>
      <c r="K18" s="22">
        <f t="shared" si="1"/>
        <v>73</v>
      </c>
      <c r="L18" s="26">
        <v>35</v>
      </c>
    </row>
    <row r="19" spans="1:12" ht="18" customHeight="1" x14ac:dyDescent="0.15">
      <c r="A19" s="7" t="s">
        <v>242</v>
      </c>
      <c r="B19" s="13" t="s">
        <v>214</v>
      </c>
      <c r="C19" s="18">
        <v>72</v>
      </c>
      <c r="D19" s="18">
        <v>64</v>
      </c>
      <c r="E19" s="22">
        <f t="shared" si="0"/>
        <v>136</v>
      </c>
      <c r="F19" s="18">
        <v>64</v>
      </c>
      <c r="G19" s="7" t="s">
        <v>212</v>
      </c>
      <c r="H19" s="13" t="s">
        <v>69</v>
      </c>
      <c r="I19" s="18">
        <v>76</v>
      </c>
      <c r="J19" s="18">
        <v>68</v>
      </c>
      <c r="K19" s="22">
        <f t="shared" si="1"/>
        <v>144</v>
      </c>
      <c r="L19" s="26">
        <v>78</v>
      </c>
    </row>
    <row r="20" spans="1:12" ht="18" customHeight="1" x14ac:dyDescent="0.15">
      <c r="A20" s="8"/>
      <c r="B20" s="14" t="s">
        <v>117</v>
      </c>
      <c r="C20" s="19">
        <f>SUM(C10:C19)</f>
        <v>1704</v>
      </c>
      <c r="D20" s="19">
        <f>SUM(D10:D19)</f>
        <v>1679</v>
      </c>
      <c r="E20" s="20">
        <f t="shared" si="0"/>
        <v>3383</v>
      </c>
      <c r="F20" s="25">
        <f>SUM(F10:F19)</f>
        <v>1566</v>
      </c>
      <c r="G20" s="7" t="s">
        <v>243</v>
      </c>
      <c r="H20" s="13" t="s">
        <v>26</v>
      </c>
      <c r="I20" s="18">
        <v>346</v>
      </c>
      <c r="J20" s="18">
        <v>336</v>
      </c>
      <c r="K20" s="22">
        <f t="shared" si="1"/>
        <v>682</v>
      </c>
      <c r="L20" s="26">
        <v>284</v>
      </c>
    </row>
    <row r="21" spans="1:12" ht="18" customHeight="1" x14ac:dyDescent="0.15">
      <c r="A21" s="6" t="s">
        <v>220</v>
      </c>
      <c r="B21" s="12" t="s">
        <v>119</v>
      </c>
      <c r="C21" s="18">
        <v>581</v>
      </c>
      <c r="D21" s="18">
        <v>542</v>
      </c>
      <c r="E21" s="22">
        <f t="shared" si="0"/>
        <v>1123</v>
      </c>
      <c r="F21" s="18">
        <v>399</v>
      </c>
      <c r="G21" s="7" t="s">
        <v>111</v>
      </c>
      <c r="H21" s="13" t="s">
        <v>13</v>
      </c>
      <c r="I21" s="18">
        <v>183</v>
      </c>
      <c r="J21" s="18">
        <v>189</v>
      </c>
      <c r="K21" s="22">
        <f t="shared" si="1"/>
        <v>372</v>
      </c>
      <c r="L21" s="26">
        <v>158</v>
      </c>
    </row>
    <row r="22" spans="1:12" ht="18" customHeight="1" x14ac:dyDescent="0.15">
      <c r="A22" s="7" t="s">
        <v>123</v>
      </c>
      <c r="B22" s="13" t="s">
        <v>50</v>
      </c>
      <c r="C22" s="18">
        <v>126</v>
      </c>
      <c r="D22" s="18">
        <v>130</v>
      </c>
      <c r="E22" s="22">
        <f t="shared" si="0"/>
        <v>256</v>
      </c>
      <c r="F22" s="18">
        <v>94</v>
      </c>
      <c r="G22" s="7" t="s">
        <v>113</v>
      </c>
      <c r="H22" s="13" t="s">
        <v>72</v>
      </c>
      <c r="I22" s="18">
        <v>236</v>
      </c>
      <c r="J22" s="18">
        <v>229</v>
      </c>
      <c r="K22" s="22">
        <f t="shared" si="1"/>
        <v>465</v>
      </c>
      <c r="L22" s="26">
        <v>196</v>
      </c>
    </row>
    <row r="23" spans="1:12" ht="17.25" customHeight="1" x14ac:dyDescent="0.15">
      <c r="A23" s="7" t="s">
        <v>128</v>
      </c>
      <c r="B23" s="13" t="s">
        <v>48</v>
      </c>
      <c r="C23" s="18">
        <v>787</v>
      </c>
      <c r="D23" s="18">
        <v>740</v>
      </c>
      <c r="E23" s="22">
        <f t="shared" si="0"/>
        <v>1527</v>
      </c>
      <c r="F23" s="18">
        <v>652</v>
      </c>
      <c r="G23" s="7" t="s">
        <v>115</v>
      </c>
      <c r="H23" s="13" t="s">
        <v>73</v>
      </c>
      <c r="I23" s="18">
        <v>201</v>
      </c>
      <c r="J23" s="18">
        <v>217</v>
      </c>
      <c r="K23" s="22">
        <f t="shared" si="1"/>
        <v>418</v>
      </c>
      <c r="L23" s="26">
        <v>193</v>
      </c>
    </row>
    <row r="24" spans="1:12" ht="17.25" customHeight="1" x14ac:dyDescent="0.15">
      <c r="A24" s="7" t="s">
        <v>129</v>
      </c>
      <c r="B24" s="13" t="s">
        <v>79</v>
      </c>
      <c r="C24" s="18">
        <v>565</v>
      </c>
      <c r="D24" s="18">
        <v>521</v>
      </c>
      <c r="E24" s="22">
        <f t="shared" si="0"/>
        <v>1086</v>
      </c>
      <c r="F24" s="18">
        <v>511</v>
      </c>
      <c r="G24" s="7" t="s">
        <v>118</v>
      </c>
      <c r="H24" s="13" t="s">
        <v>74</v>
      </c>
      <c r="I24" s="18">
        <v>109</v>
      </c>
      <c r="J24" s="18">
        <v>156</v>
      </c>
      <c r="K24" s="22">
        <f t="shared" si="1"/>
        <v>265</v>
      </c>
      <c r="L24" s="26">
        <v>141</v>
      </c>
    </row>
    <row r="25" spans="1:12" ht="17.25" customHeight="1" x14ac:dyDescent="0.15">
      <c r="A25" s="7" t="s">
        <v>131</v>
      </c>
      <c r="B25" s="13" t="s">
        <v>8</v>
      </c>
      <c r="C25" s="18">
        <v>448</v>
      </c>
      <c r="D25" s="18">
        <v>414</v>
      </c>
      <c r="E25" s="22">
        <f t="shared" si="0"/>
        <v>862</v>
      </c>
      <c r="F25" s="18">
        <v>400</v>
      </c>
      <c r="G25" s="7" t="s">
        <v>122</v>
      </c>
      <c r="H25" s="13" t="s">
        <v>33</v>
      </c>
      <c r="I25" s="18">
        <v>25</v>
      </c>
      <c r="J25" s="18">
        <v>40</v>
      </c>
      <c r="K25" s="22">
        <f t="shared" si="1"/>
        <v>65</v>
      </c>
      <c r="L25" s="26">
        <v>35</v>
      </c>
    </row>
    <row r="26" spans="1:12" ht="18" customHeight="1" x14ac:dyDescent="0.15">
      <c r="A26" s="7" t="s">
        <v>103</v>
      </c>
      <c r="B26" s="13" t="s">
        <v>82</v>
      </c>
      <c r="C26" s="18">
        <v>407</v>
      </c>
      <c r="D26" s="18">
        <v>396</v>
      </c>
      <c r="E26" s="22">
        <f t="shared" si="0"/>
        <v>803</v>
      </c>
      <c r="F26" s="18">
        <v>297</v>
      </c>
      <c r="G26" s="7" t="s">
        <v>127</v>
      </c>
      <c r="H26" s="13" t="s">
        <v>75</v>
      </c>
      <c r="I26" s="18">
        <v>82</v>
      </c>
      <c r="J26" s="18">
        <v>94</v>
      </c>
      <c r="K26" s="22">
        <f t="shared" si="1"/>
        <v>176</v>
      </c>
      <c r="L26" s="26">
        <v>71</v>
      </c>
    </row>
    <row r="27" spans="1:12" ht="18" customHeight="1" x14ac:dyDescent="0.15">
      <c r="A27" s="7" t="s">
        <v>108</v>
      </c>
      <c r="B27" s="13" t="s">
        <v>77</v>
      </c>
      <c r="C27" s="18">
        <v>697</v>
      </c>
      <c r="D27" s="18">
        <v>687</v>
      </c>
      <c r="E27" s="22">
        <f t="shared" si="0"/>
        <v>1384</v>
      </c>
      <c r="F27" s="18">
        <v>567</v>
      </c>
      <c r="G27" s="7" t="s">
        <v>245</v>
      </c>
      <c r="H27" s="13" t="s">
        <v>76</v>
      </c>
      <c r="I27" s="18">
        <v>131</v>
      </c>
      <c r="J27" s="18">
        <v>138</v>
      </c>
      <c r="K27" s="22">
        <f t="shared" si="1"/>
        <v>269</v>
      </c>
      <c r="L27" s="26">
        <v>84</v>
      </c>
    </row>
    <row r="28" spans="1:12" ht="18" customHeight="1" x14ac:dyDescent="0.15">
      <c r="A28" s="8"/>
      <c r="B28" s="14" t="s">
        <v>132</v>
      </c>
      <c r="C28" s="19">
        <f>SUM(C21:C27)</f>
        <v>3611</v>
      </c>
      <c r="D28" s="19">
        <f>SUM(D21:D27)</f>
        <v>3430</v>
      </c>
      <c r="E28" s="20">
        <f t="shared" si="0"/>
        <v>7041</v>
      </c>
      <c r="F28" s="25">
        <f>SUM(F21:F27)</f>
        <v>2920</v>
      </c>
      <c r="G28" s="8"/>
      <c r="H28" s="14" t="s">
        <v>130</v>
      </c>
      <c r="I28" s="20">
        <f>SUM(I3:I27)</f>
        <v>4901</v>
      </c>
      <c r="J28" s="20">
        <f>SUM(J3:J27)</f>
        <v>4855</v>
      </c>
      <c r="K28" s="20">
        <f t="shared" si="1"/>
        <v>9756</v>
      </c>
      <c r="L28" s="27">
        <f>SUM(L3:L27)</f>
        <v>4306</v>
      </c>
    </row>
    <row r="29" spans="1:12" ht="18" customHeight="1" x14ac:dyDescent="0.15">
      <c r="A29" s="6" t="s">
        <v>246</v>
      </c>
      <c r="B29" s="12" t="s">
        <v>56</v>
      </c>
      <c r="C29" s="18">
        <v>139</v>
      </c>
      <c r="D29" s="18">
        <v>133</v>
      </c>
      <c r="E29" s="18">
        <v>93</v>
      </c>
      <c r="F29" s="18">
        <v>93</v>
      </c>
      <c r="G29" s="6" t="s">
        <v>152</v>
      </c>
      <c r="H29" s="12" t="s">
        <v>89</v>
      </c>
      <c r="I29" s="18">
        <v>261</v>
      </c>
      <c r="J29" s="18">
        <v>267</v>
      </c>
      <c r="K29" s="22">
        <f t="shared" si="1"/>
        <v>528</v>
      </c>
      <c r="L29" s="26">
        <v>191</v>
      </c>
    </row>
    <row r="30" spans="1:12" ht="18" customHeight="1" x14ac:dyDescent="0.15">
      <c r="A30" s="7" t="s">
        <v>177</v>
      </c>
      <c r="B30" s="13" t="s">
        <v>52</v>
      </c>
      <c r="C30" s="18">
        <v>190</v>
      </c>
      <c r="D30" s="18">
        <v>188</v>
      </c>
      <c r="E30" s="18">
        <v>168</v>
      </c>
      <c r="F30" s="18">
        <v>168</v>
      </c>
      <c r="G30" s="7" t="s">
        <v>247</v>
      </c>
      <c r="H30" s="13" t="s">
        <v>22</v>
      </c>
      <c r="I30" s="18">
        <v>107</v>
      </c>
      <c r="J30" s="18">
        <v>103</v>
      </c>
      <c r="K30" s="22">
        <f t="shared" si="1"/>
        <v>210</v>
      </c>
      <c r="L30" s="26">
        <v>74</v>
      </c>
    </row>
    <row r="31" spans="1:12" ht="18" customHeight="1" x14ac:dyDescent="0.15">
      <c r="A31" s="7" t="s">
        <v>161</v>
      </c>
      <c r="B31" s="13" t="s">
        <v>59</v>
      </c>
      <c r="C31" s="18">
        <v>64</v>
      </c>
      <c r="D31" s="18">
        <v>65</v>
      </c>
      <c r="E31" s="18">
        <v>44</v>
      </c>
      <c r="F31" s="18">
        <v>44</v>
      </c>
      <c r="G31" s="7" t="s">
        <v>20</v>
      </c>
      <c r="H31" s="13" t="s">
        <v>65</v>
      </c>
      <c r="I31" s="18">
        <v>118</v>
      </c>
      <c r="J31" s="18">
        <v>109</v>
      </c>
      <c r="K31" s="22">
        <f t="shared" si="1"/>
        <v>227</v>
      </c>
      <c r="L31" s="26">
        <v>84</v>
      </c>
    </row>
    <row r="32" spans="1:12" ht="18" customHeight="1" x14ac:dyDescent="0.15">
      <c r="A32" s="7" t="s">
        <v>244</v>
      </c>
      <c r="B32" s="13" t="s">
        <v>83</v>
      </c>
      <c r="C32" s="18">
        <v>143</v>
      </c>
      <c r="D32" s="18">
        <v>127</v>
      </c>
      <c r="E32" s="18">
        <v>96</v>
      </c>
      <c r="F32" s="18">
        <v>96</v>
      </c>
      <c r="G32" s="4">
        <v>303</v>
      </c>
      <c r="H32" s="5" t="s">
        <v>112</v>
      </c>
      <c r="I32" s="18">
        <v>33</v>
      </c>
      <c r="J32" s="18">
        <v>33</v>
      </c>
      <c r="K32" s="22">
        <f t="shared" si="1"/>
        <v>66</v>
      </c>
      <c r="L32" s="26">
        <v>24</v>
      </c>
    </row>
    <row r="33" spans="1:12" ht="18" customHeight="1" x14ac:dyDescent="0.15">
      <c r="A33" s="7" t="s">
        <v>136</v>
      </c>
      <c r="B33" s="13" t="s">
        <v>85</v>
      </c>
      <c r="C33" s="18">
        <v>39</v>
      </c>
      <c r="D33" s="18">
        <v>42</v>
      </c>
      <c r="E33" s="18">
        <v>28</v>
      </c>
      <c r="F33" s="18">
        <v>28</v>
      </c>
      <c r="G33" s="7" t="s">
        <v>49</v>
      </c>
      <c r="H33" s="13" t="s">
        <v>57</v>
      </c>
      <c r="I33" s="18">
        <v>84</v>
      </c>
      <c r="J33" s="18">
        <v>83</v>
      </c>
      <c r="K33" s="22">
        <f t="shared" si="1"/>
        <v>167</v>
      </c>
      <c r="L33" s="26">
        <v>67</v>
      </c>
    </row>
    <row r="34" spans="1:12" ht="18" customHeight="1" x14ac:dyDescent="0.15">
      <c r="A34" s="7" t="s">
        <v>234</v>
      </c>
      <c r="B34" s="13" t="s">
        <v>45</v>
      </c>
      <c r="C34" s="18">
        <v>78</v>
      </c>
      <c r="D34" s="18">
        <v>93</v>
      </c>
      <c r="E34" s="18">
        <v>60</v>
      </c>
      <c r="F34" s="18">
        <v>60</v>
      </c>
      <c r="G34" s="7" t="s">
        <v>133</v>
      </c>
      <c r="H34" s="13" t="s">
        <v>7</v>
      </c>
      <c r="I34" s="18">
        <v>301</v>
      </c>
      <c r="J34" s="18">
        <v>259</v>
      </c>
      <c r="K34" s="22">
        <f t="shared" si="1"/>
        <v>560</v>
      </c>
      <c r="L34" s="26">
        <v>206</v>
      </c>
    </row>
    <row r="35" spans="1:12" ht="18" customHeight="1" x14ac:dyDescent="0.15">
      <c r="A35" s="7" t="s">
        <v>142</v>
      </c>
      <c r="B35" s="13" t="s">
        <v>90</v>
      </c>
      <c r="C35" s="18">
        <v>90</v>
      </c>
      <c r="D35" s="18">
        <v>92</v>
      </c>
      <c r="E35" s="18">
        <v>67</v>
      </c>
      <c r="F35" s="18">
        <v>67</v>
      </c>
      <c r="G35" s="7" t="s">
        <v>15</v>
      </c>
      <c r="H35" s="13" t="s">
        <v>38</v>
      </c>
      <c r="I35" s="18">
        <v>135</v>
      </c>
      <c r="J35" s="18">
        <v>133</v>
      </c>
      <c r="K35" s="22">
        <f t="shared" si="1"/>
        <v>268</v>
      </c>
      <c r="L35" s="26">
        <v>93</v>
      </c>
    </row>
    <row r="36" spans="1:12" ht="18" customHeight="1" x14ac:dyDescent="0.15">
      <c r="A36" s="7" t="s">
        <v>30</v>
      </c>
      <c r="B36" s="13" t="s">
        <v>93</v>
      </c>
      <c r="C36" s="18">
        <v>101</v>
      </c>
      <c r="D36" s="18">
        <v>109</v>
      </c>
      <c r="E36" s="18">
        <v>82</v>
      </c>
      <c r="F36" s="18">
        <v>82</v>
      </c>
      <c r="G36" s="7" t="s">
        <v>134</v>
      </c>
      <c r="H36" s="13" t="s">
        <v>62</v>
      </c>
      <c r="I36" s="18">
        <v>164</v>
      </c>
      <c r="J36" s="18">
        <v>162</v>
      </c>
      <c r="K36" s="22">
        <f t="shared" si="1"/>
        <v>326</v>
      </c>
      <c r="L36" s="26">
        <v>117</v>
      </c>
    </row>
    <row r="37" spans="1:12" ht="18" customHeight="1" x14ac:dyDescent="0.15">
      <c r="A37" s="7" t="s">
        <v>140</v>
      </c>
      <c r="B37" s="13" t="s">
        <v>95</v>
      </c>
      <c r="C37" s="18">
        <v>183</v>
      </c>
      <c r="D37" s="18">
        <v>183</v>
      </c>
      <c r="E37" s="18">
        <v>135</v>
      </c>
      <c r="F37" s="18">
        <v>135</v>
      </c>
      <c r="G37" s="7" t="s">
        <v>135</v>
      </c>
      <c r="H37" s="13" t="s">
        <v>84</v>
      </c>
      <c r="I37" s="18">
        <v>324</v>
      </c>
      <c r="J37" s="18">
        <v>336</v>
      </c>
      <c r="K37" s="22">
        <f t="shared" si="1"/>
        <v>660</v>
      </c>
      <c r="L37" s="26">
        <v>236</v>
      </c>
    </row>
    <row r="38" spans="1:12" ht="18" customHeight="1" x14ac:dyDescent="0.15">
      <c r="A38" s="7" t="s">
        <v>144</v>
      </c>
      <c r="B38" s="13" t="s">
        <v>97</v>
      </c>
      <c r="C38" s="18">
        <v>155</v>
      </c>
      <c r="D38" s="18">
        <v>163</v>
      </c>
      <c r="E38" s="18">
        <v>111</v>
      </c>
      <c r="F38" s="18">
        <v>111</v>
      </c>
      <c r="G38" s="7" t="s">
        <v>137</v>
      </c>
      <c r="H38" s="13" t="s">
        <v>86</v>
      </c>
      <c r="I38" s="18">
        <v>171</v>
      </c>
      <c r="J38" s="18">
        <v>173</v>
      </c>
      <c r="K38" s="22">
        <f t="shared" si="1"/>
        <v>344</v>
      </c>
      <c r="L38" s="26">
        <v>159</v>
      </c>
    </row>
    <row r="39" spans="1:12" ht="18" customHeight="1" x14ac:dyDescent="0.15">
      <c r="A39" s="7" t="s">
        <v>145</v>
      </c>
      <c r="B39" s="13" t="s">
        <v>146</v>
      </c>
      <c r="C39" s="18">
        <v>293</v>
      </c>
      <c r="D39" s="18">
        <v>307</v>
      </c>
      <c r="E39" s="18">
        <v>216</v>
      </c>
      <c r="F39" s="18">
        <v>216</v>
      </c>
      <c r="G39" s="7" t="s">
        <v>248</v>
      </c>
      <c r="H39" s="13" t="s">
        <v>88</v>
      </c>
      <c r="I39" s="18">
        <v>250</v>
      </c>
      <c r="J39" s="18">
        <v>259</v>
      </c>
      <c r="K39" s="22">
        <f t="shared" si="1"/>
        <v>509</v>
      </c>
      <c r="L39" s="26">
        <v>171</v>
      </c>
    </row>
    <row r="40" spans="1:12" ht="18" customHeight="1" x14ac:dyDescent="0.15">
      <c r="A40" s="8"/>
      <c r="B40" s="14" t="s">
        <v>147</v>
      </c>
      <c r="C40" s="20">
        <f>SUM(C29:C39)</f>
        <v>1475</v>
      </c>
      <c r="D40" s="20">
        <f>SUM(D29:D39)</f>
        <v>1502</v>
      </c>
      <c r="E40" s="24">
        <f t="shared" ref="E40:E50" si="2">SUM(C40:D40)</f>
        <v>2977</v>
      </c>
      <c r="F40" s="27">
        <f>SUM(F29:F39)</f>
        <v>1100</v>
      </c>
      <c r="G40" s="7" t="s">
        <v>70</v>
      </c>
      <c r="H40" s="13" t="s">
        <v>92</v>
      </c>
      <c r="I40" s="18">
        <v>208</v>
      </c>
      <c r="J40" s="18">
        <v>203</v>
      </c>
      <c r="K40" s="22">
        <f t="shared" si="1"/>
        <v>411</v>
      </c>
      <c r="L40" s="26">
        <v>156</v>
      </c>
    </row>
    <row r="41" spans="1:12" ht="18" customHeight="1" x14ac:dyDescent="0.15">
      <c r="A41" s="6" t="s">
        <v>249</v>
      </c>
      <c r="B41" s="12" t="s">
        <v>99</v>
      </c>
      <c r="C41" s="18">
        <v>144</v>
      </c>
      <c r="D41" s="18">
        <v>143</v>
      </c>
      <c r="E41" s="22">
        <f t="shared" si="2"/>
        <v>287</v>
      </c>
      <c r="F41" s="18">
        <v>98</v>
      </c>
      <c r="G41" s="7" t="s">
        <v>250</v>
      </c>
      <c r="H41" s="13" t="s">
        <v>94</v>
      </c>
      <c r="I41" s="18">
        <v>48</v>
      </c>
      <c r="J41" s="18">
        <v>52</v>
      </c>
      <c r="K41" s="22">
        <f t="shared" si="1"/>
        <v>100</v>
      </c>
      <c r="L41" s="26">
        <v>39</v>
      </c>
    </row>
    <row r="42" spans="1:12" ht="18" customHeight="1" x14ac:dyDescent="0.15">
      <c r="A42" s="7" t="s">
        <v>251</v>
      </c>
      <c r="B42" s="13" t="s">
        <v>101</v>
      </c>
      <c r="C42" s="18">
        <v>165</v>
      </c>
      <c r="D42" s="18">
        <v>178</v>
      </c>
      <c r="E42" s="22">
        <f t="shared" si="2"/>
        <v>343</v>
      </c>
      <c r="F42" s="18">
        <v>124</v>
      </c>
      <c r="G42" s="8"/>
      <c r="H42" s="14" t="s">
        <v>143</v>
      </c>
      <c r="I42" s="20">
        <f>SUM(I29:I41)</f>
        <v>2204</v>
      </c>
      <c r="J42" s="20">
        <f>SUM(J29:J41)</f>
        <v>2172</v>
      </c>
      <c r="K42" s="20">
        <f t="shared" si="1"/>
        <v>4376</v>
      </c>
      <c r="L42" s="27">
        <f>SUM(L29:L41)</f>
        <v>1617</v>
      </c>
    </row>
    <row r="43" spans="1:12" ht="18" customHeight="1" x14ac:dyDescent="0.15">
      <c r="A43" s="7" t="s">
        <v>217</v>
      </c>
      <c r="B43" s="13" t="s">
        <v>149</v>
      </c>
      <c r="C43" s="18">
        <v>115</v>
      </c>
      <c r="D43" s="18">
        <v>110</v>
      </c>
      <c r="E43" s="22">
        <f t="shared" si="2"/>
        <v>225</v>
      </c>
      <c r="F43" s="18">
        <v>101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18">
        <v>124</v>
      </c>
      <c r="D44" s="18">
        <v>119</v>
      </c>
      <c r="E44" s="22">
        <f t="shared" si="2"/>
        <v>243</v>
      </c>
      <c r="F44" s="18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18">
        <v>101</v>
      </c>
      <c r="D45" s="18">
        <v>106</v>
      </c>
      <c r="E45" s="22">
        <f t="shared" si="2"/>
        <v>207</v>
      </c>
      <c r="F45" s="18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18">
        <v>172</v>
      </c>
      <c r="D46" s="18">
        <v>139</v>
      </c>
      <c r="E46" s="22">
        <f t="shared" si="2"/>
        <v>311</v>
      </c>
      <c r="F46" s="18">
        <v>151</v>
      </c>
      <c r="G46" s="29"/>
    </row>
    <row r="47" spans="1:12" ht="18" customHeight="1" x14ac:dyDescent="0.15">
      <c r="A47" s="7" t="s">
        <v>254</v>
      </c>
      <c r="B47" s="13" t="s">
        <v>106</v>
      </c>
      <c r="C47" s="18">
        <v>110</v>
      </c>
      <c r="D47" s="18">
        <v>120</v>
      </c>
      <c r="E47" s="22">
        <f t="shared" si="2"/>
        <v>230</v>
      </c>
      <c r="F47" s="18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18">
        <v>65</v>
      </c>
      <c r="D48" s="18">
        <v>63</v>
      </c>
      <c r="E48" s="22">
        <f t="shared" si="2"/>
        <v>128</v>
      </c>
      <c r="F48" s="18">
        <v>60</v>
      </c>
      <c r="G48" s="29"/>
    </row>
    <row r="49" spans="1:12" ht="18" customHeight="1" x14ac:dyDescent="0.15">
      <c r="A49" s="7" t="s">
        <v>256</v>
      </c>
      <c r="B49" s="13" t="s">
        <v>109</v>
      </c>
      <c r="C49" s="18">
        <v>150</v>
      </c>
      <c r="D49" s="18">
        <v>148</v>
      </c>
      <c r="E49" s="22">
        <f t="shared" si="2"/>
        <v>298</v>
      </c>
      <c r="F49" s="18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1146</v>
      </c>
      <c r="D50" s="20">
        <f>SUM(D41:D49)</f>
        <v>1126</v>
      </c>
      <c r="E50" s="22">
        <f t="shared" si="2"/>
        <v>2272</v>
      </c>
      <c r="F50" s="20">
        <f>SUM(F41:F49)</f>
        <v>867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23">
        <v>113</v>
      </c>
      <c r="D56" s="23">
        <v>102</v>
      </c>
      <c r="E56" s="21">
        <f t="shared" ref="E56:E104" si="3">SUM(C56:D56)</f>
        <v>215</v>
      </c>
      <c r="F56" s="28">
        <v>110</v>
      </c>
    </row>
    <row r="57" spans="1:12" ht="18" customHeight="1" x14ac:dyDescent="0.15">
      <c r="A57" s="7" t="s">
        <v>158</v>
      </c>
      <c r="B57" s="13" t="s">
        <v>159</v>
      </c>
      <c r="C57" s="18">
        <v>83</v>
      </c>
      <c r="D57" s="18">
        <v>95</v>
      </c>
      <c r="E57" s="22">
        <f t="shared" si="3"/>
        <v>178</v>
      </c>
      <c r="F57" s="26">
        <v>61</v>
      </c>
      <c r="H57" s="62" t="s">
        <v>66</v>
      </c>
      <c r="I57" s="64">
        <f>SUM(C9,C20,C28,C40,C50,I28,I42)</f>
        <v>16532</v>
      </c>
      <c r="J57" s="64">
        <f>SUM(D9,D20,D28,D40,D50,J28,J42)</f>
        <v>16248</v>
      </c>
      <c r="K57" s="64">
        <f>SUM(I57,J57)</f>
        <v>32780</v>
      </c>
      <c r="L57" s="66">
        <f>SUM(F9,F20,F28,F40,F50,L28,L42)</f>
        <v>13510</v>
      </c>
    </row>
    <row r="58" spans="1:12" ht="18" customHeight="1" x14ac:dyDescent="0.15">
      <c r="A58" s="7" t="s">
        <v>258</v>
      </c>
      <c r="B58" s="13" t="s">
        <v>160</v>
      </c>
      <c r="C58" s="18">
        <v>360</v>
      </c>
      <c r="D58" s="18">
        <v>363</v>
      </c>
      <c r="E58" s="22">
        <f t="shared" si="3"/>
        <v>723</v>
      </c>
      <c r="F58" s="26">
        <v>312</v>
      </c>
      <c r="H58" s="63"/>
      <c r="I58" s="65"/>
      <c r="J58" s="65"/>
      <c r="K58" s="65"/>
      <c r="L58" s="66"/>
    </row>
    <row r="59" spans="1:12" ht="18" customHeight="1" x14ac:dyDescent="0.15">
      <c r="A59" s="7" t="s">
        <v>191</v>
      </c>
      <c r="B59" s="13" t="s">
        <v>211</v>
      </c>
      <c r="C59" s="18">
        <v>66</v>
      </c>
      <c r="D59" s="18">
        <v>56</v>
      </c>
      <c r="E59" s="22">
        <f t="shared" si="3"/>
        <v>122</v>
      </c>
      <c r="F59" s="26">
        <v>49</v>
      </c>
      <c r="H59" s="67" t="s">
        <v>274</v>
      </c>
      <c r="I59" s="69">
        <v>947</v>
      </c>
      <c r="J59" s="69">
        <v>907</v>
      </c>
      <c r="K59" s="69">
        <f>I59+J59</f>
        <v>1854</v>
      </c>
      <c r="L59" s="71"/>
    </row>
    <row r="60" spans="1:12" ht="18" customHeight="1" x14ac:dyDescent="0.15">
      <c r="A60" s="7" t="s">
        <v>100</v>
      </c>
      <c r="B60" s="13" t="s">
        <v>162</v>
      </c>
      <c r="C60" s="18">
        <v>129</v>
      </c>
      <c r="D60" s="18">
        <v>114</v>
      </c>
      <c r="E60" s="22">
        <f t="shared" si="3"/>
        <v>243</v>
      </c>
      <c r="F60" s="26">
        <v>97</v>
      </c>
      <c r="H60" s="68"/>
      <c r="I60" s="70"/>
      <c r="J60" s="70"/>
      <c r="K60" s="70"/>
      <c r="L60" s="71"/>
    </row>
    <row r="61" spans="1:12" ht="18" customHeight="1" x14ac:dyDescent="0.15">
      <c r="A61" s="7" t="s">
        <v>259</v>
      </c>
      <c r="B61" s="13" t="s">
        <v>163</v>
      </c>
      <c r="C61" s="18">
        <v>79</v>
      </c>
      <c r="D61" s="18">
        <v>73</v>
      </c>
      <c r="E61" s="22">
        <f t="shared" si="3"/>
        <v>152</v>
      </c>
      <c r="F61" s="26">
        <v>55</v>
      </c>
      <c r="H61" s="62" t="s">
        <v>148</v>
      </c>
      <c r="I61" s="69">
        <f>SUM(C71,C78,C90,C104)</f>
        <v>7216</v>
      </c>
      <c r="J61" s="69">
        <f>SUM(D71,D78,D90,D104)</f>
        <v>6879</v>
      </c>
      <c r="K61" s="69">
        <f>SUM(I61,J61)</f>
        <v>14095</v>
      </c>
      <c r="L61" s="72">
        <f>SUM(F71,F78,F90,F104)</f>
        <v>5747</v>
      </c>
    </row>
    <row r="62" spans="1:12" ht="18" customHeight="1" x14ac:dyDescent="0.15">
      <c r="A62" s="7" t="s">
        <v>164</v>
      </c>
      <c r="B62" s="13" t="s">
        <v>165</v>
      </c>
      <c r="C62" s="18">
        <v>115</v>
      </c>
      <c r="D62" s="18">
        <v>117</v>
      </c>
      <c r="E62" s="22">
        <f t="shared" si="3"/>
        <v>232</v>
      </c>
      <c r="F62" s="26">
        <v>74</v>
      </c>
      <c r="H62" s="63"/>
      <c r="I62" s="70"/>
      <c r="J62" s="70"/>
      <c r="K62" s="70"/>
      <c r="L62" s="72"/>
    </row>
    <row r="63" spans="1:12" ht="18" customHeight="1" x14ac:dyDescent="0.15">
      <c r="A63" s="7" t="s">
        <v>260</v>
      </c>
      <c r="B63" s="13" t="s">
        <v>116</v>
      </c>
      <c r="C63" s="18">
        <v>51</v>
      </c>
      <c r="D63" s="18">
        <v>48</v>
      </c>
      <c r="E63" s="22">
        <f t="shared" si="3"/>
        <v>99</v>
      </c>
      <c r="F63" s="26">
        <v>50</v>
      </c>
      <c r="H63" s="67" t="s">
        <v>274</v>
      </c>
      <c r="I63" s="69">
        <v>1137</v>
      </c>
      <c r="J63" s="69">
        <v>1009</v>
      </c>
      <c r="K63" s="69">
        <f>I63+J63</f>
        <v>2146</v>
      </c>
      <c r="L63" s="74"/>
    </row>
    <row r="64" spans="1:12" ht="18" customHeight="1" x14ac:dyDescent="0.15">
      <c r="A64" s="7" t="s">
        <v>261</v>
      </c>
      <c r="B64" s="13" t="s">
        <v>4</v>
      </c>
      <c r="C64" s="18">
        <v>231</v>
      </c>
      <c r="D64" s="18">
        <v>214</v>
      </c>
      <c r="E64" s="22">
        <f t="shared" si="3"/>
        <v>445</v>
      </c>
      <c r="F64" s="26">
        <v>203</v>
      </c>
      <c r="H64" s="68"/>
      <c r="I64" s="73"/>
      <c r="J64" s="73"/>
      <c r="K64" s="70"/>
      <c r="L64" s="75"/>
    </row>
    <row r="65" spans="1:12" ht="18" customHeight="1" x14ac:dyDescent="0.15">
      <c r="A65" s="7" t="s">
        <v>138</v>
      </c>
      <c r="B65" s="13" t="s">
        <v>87</v>
      </c>
      <c r="C65" s="18">
        <v>93</v>
      </c>
      <c r="D65" s="18">
        <v>83</v>
      </c>
      <c r="E65" s="22">
        <f t="shared" si="3"/>
        <v>176</v>
      </c>
      <c r="F65" s="26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18">
        <v>177</v>
      </c>
      <c r="D66" s="18">
        <v>157</v>
      </c>
      <c r="E66" s="22">
        <f t="shared" si="3"/>
        <v>334</v>
      </c>
      <c r="F66" s="26">
        <v>167</v>
      </c>
      <c r="H66" s="76" t="s">
        <v>150</v>
      </c>
      <c r="I66" s="69">
        <f>(I57+I61)-I68</f>
        <v>21664</v>
      </c>
      <c r="J66" s="69">
        <f>(J57+J61)-J68</f>
        <v>21211</v>
      </c>
      <c r="K66" s="69">
        <f>(K57+K61)-K68</f>
        <v>42875</v>
      </c>
      <c r="L66" s="69">
        <v>17265</v>
      </c>
    </row>
    <row r="67" spans="1:12" ht="18" customHeight="1" x14ac:dyDescent="0.15">
      <c r="A67" s="7" t="s">
        <v>208</v>
      </c>
      <c r="B67" s="13" t="s">
        <v>167</v>
      </c>
      <c r="C67" s="18">
        <v>434</v>
      </c>
      <c r="D67" s="18">
        <v>382</v>
      </c>
      <c r="E67" s="22">
        <f t="shared" si="3"/>
        <v>816</v>
      </c>
      <c r="F67" s="26">
        <v>367</v>
      </c>
      <c r="H67" s="77"/>
      <c r="I67" s="70"/>
      <c r="J67" s="70"/>
      <c r="K67" s="70"/>
      <c r="L67" s="70"/>
    </row>
    <row r="68" spans="1:12" ht="18" customHeight="1" x14ac:dyDescent="0.15">
      <c r="A68" s="7" t="s">
        <v>262</v>
      </c>
      <c r="B68" s="13" t="s">
        <v>139</v>
      </c>
      <c r="C68" s="18">
        <v>59</v>
      </c>
      <c r="D68" s="18">
        <v>49</v>
      </c>
      <c r="E68" s="22">
        <f t="shared" si="3"/>
        <v>108</v>
      </c>
      <c r="F68" s="26">
        <v>72</v>
      </c>
      <c r="H68" s="76" t="s">
        <v>151</v>
      </c>
      <c r="I68" s="69">
        <v>2084</v>
      </c>
      <c r="J68" s="69">
        <v>1916</v>
      </c>
      <c r="K68" s="69">
        <f>SUM(I68:J69)</f>
        <v>4000</v>
      </c>
      <c r="L68" s="69">
        <v>1992</v>
      </c>
    </row>
    <row r="69" spans="1:12" ht="18" customHeight="1" x14ac:dyDescent="0.15">
      <c r="A69" s="7" t="s">
        <v>168</v>
      </c>
      <c r="B69" s="13" t="s">
        <v>169</v>
      </c>
      <c r="C69" s="18">
        <v>330</v>
      </c>
      <c r="D69" s="18">
        <v>332</v>
      </c>
      <c r="E69" s="22">
        <f t="shared" si="3"/>
        <v>662</v>
      </c>
      <c r="F69" s="26">
        <v>273</v>
      </c>
      <c r="H69" s="77"/>
      <c r="I69" s="70"/>
      <c r="J69" s="70"/>
      <c r="K69" s="70"/>
      <c r="L69" s="70"/>
    </row>
    <row r="70" spans="1:12" ht="18" customHeight="1" x14ac:dyDescent="0.15">
      <c r="A70" s="7" t="s">
        <v>275</v>
      </c>
      <c r="B70" s="13" t="s">
        <v>9</v>
      </c>
      <c r="C70" s="18">
        <v>234</v>
      </c>
      <c r="D70" s="18">
        <v>209</v>
      </c>
      <c r="E70" s="22">
        <f t="shared" si="3"/>
        <v>443</v>
      </c>
      <c r="F70" s="26">
        <v>171</v>
      </c>
      <c r="H70" s="76" t="s">
        <v>154</v>
      </c>
      <c r="I70" s="64">
        <f>SUM(I66:I69)</f>
        <v>23748</v>
      </c>
      <c r="J70" s="64">
        <f>SUM(J66:J69)</f>
        <v>23127</v>
      </c>
      <c r="K70" s="64">
        <f>SUM(K66:K69)</f>
        <v>46875</v>
      </c>
      <c r="L70" s="64">
        <f>SUM(L66:L69)</f>
        <v>19257</v>
      </c>
    </row>
    <row r="71" spans="1:12" ht="18" customHeight="1" x14ac:dyDescent="0.15">
      <c r="A71" s="8"/>
      <c r="B71" s="14" t="s">
        <v>209</v>
      </c>
      <c r="C71" s="20">
        <f>SUM(C56:C70)</f>
        <v>2554</v>
      </c>
      <c r="D71" s="20">
        <f>SUM(D56:D70)</f>
        <v>2394</v>
      </c>
      <c r="E71" s="20">
        <f t="shared" si="3"/>
        <v>4948</v>
      </c>
      <c r="F71" s="27">
        <f>SUM(F56:F70)</f>
        <v>2137</v>
      </c>
      <c r="G71" s="30"/>
      <c r="H71" s="78"/>
      <c r="I71" s="80"/>
      <c r="J71" s="80"/>
      <c r="K71" s="80"/>
      <c r="L71" s="80"/>
    </row>
    <row r="72" spans="1:12" ht="18" customHeight="1" x14ac:dyDescent="0.15">
      <c r="A72" s="6" t="s">
        <v>263</v>
      </c>
      <c r="B72" s="12" t="s">
        <v>170</v>
      </c>
      <c r="C72" s="18">
        <v>339</v>
      </c>
      <c r="D72" s="18">
        <v>264</v>
      </c>
      <c r="E72" s="22">
        <f t="shared" si="3"/>
        <v>603</v>
      </c>
      <c r="F72" s="26">
        <v>257</v>
      </c>
      <c r="H72" s="79"/>
      <c r="I72" s="81"/>
      <c r="J72" s="81"/>
      <c r="K72" s="81"/>
      <c r="L72" s="81"/>
    </row>
    <row r="73" spans="1:12" ht="18" customHeight="1" x14ac:dyDescent="0.15">
      <c r="A73" s="7" t="s">
        <v>265</v>
      </c>
      <c r="B73" s="13" t="s">
        <v>157</v>
      </c>
      <c r="C73" s="18">
        <v>278</v>
      </c>
      <c r="D73" s="18">
        <v>258</v>
      </c>
      <c r="E73" s="22">
        <f t="shared" si="3"/>
        <v>536</v>
      </c>
      <c r="F73" s="26">
        <v>205</v>
      </c>
    </row>
    <row r="74" spans="1:12" ht="18" customHeight="1" x14ac:dyDescent="0.15">
      <c r="A74" s="7" t="s">
        <v>171</v>
      </c>
      <c r="B74" s="13" t="s">
        <v>172</v>
      </c>
      <c r="C74" s="18">
        <v>283</v>
      </c>
      <c r="D74" s="18">
        <v>280</v>
      </c>
      <c r="E74" s="22">
        <f t="shared" si="3"/>
        <v>563</v>
      </c>
      <c r="F74" s="26">
        <v>208</v>
      </c>
    </row>
    <row r="75" spans="1:12" ht="18" customHeight="1" x14ac:dyDescent="0.15">
      <c r="A75" s="7" t="s">
        <v>96</v>
      </c>
      <c r="B75" s="13" t="s">
        <v>173</v>
      </c>
      <c r="C75" s="18">
        <v>124</v>
      </c>
      <c r="D75" s="18">
        <v>115</v>
      </c>
      <c r="E75" s="22">
        <f t="shared" si="3"/>
        <v>239</v>
      </c>
      <c r="F75" s="26">
        <v>84</v>
      </c>
    </row>
    <row r="76" spans="1:12" ht="18" customHeight="1" x14ac:dyDescent="0.15">
      <c r="A76" s="7" t="s">
        <v>124</v>
      </c>
      <c r="B76" s="13" t="s">
        <v>174</v>
      </c>
      <c r="C76" s="18">
        <v>38</v>
      </c>
      <c r="D76" s="18">
        <v>43</v>
      </c>
      <c r="E76" s="22">
        <f t="shared" si="3"/>
        <v>81</v>
      </c>
      <c r="F76" s="26">
        <v>29</v>
      </c>
    </row>
    <row r="77" spans="1:12" ht="18" customHeight="1" x14ac:dyDescent="0.15">
      <c r="A77" s="7" t="s">
        <v>266</v>
      </c>
      <c r="B77" s="13" t="s">
        <v>153</v>
      </c>
      <c r="C77" s="18">
        <v>135</v>
      </c>
      <c r="D77" s="18">
        <v>142</v>
      </c>
      <c r="E77" s="22">
        <f t="shared" si="3"/>
        <v>277</v>
      </c>
      <c r="F77" s="26">
        <v>125</v>
      </c>
    </row>
    <row r="78" spans="1:12" ht="18" customHeight="1" x14ac:dyDescent="0.15">
      <c r="A78" s="8"/>
      <c r="B78" s="14" t="s">
        <v>210</v>
      </c>
      <c r="C78" s="20">
        <f>SUM(C72:C77)</f>
        <v>1197</v>
      </c>
      <c r="D78" s="20">
        <f>SUM(D72:D77)</f>
        <v>1102</v>
      </c>
      <c r="E78" s="20">
        <f t="shared" si="3"/>
        <v>2299</v>
      </c>
      <c r="F78" s="27">
        <f>SUM(F72:F77)</f>
        <v>908</v>
      </c>
    </row>
    <row r="79" spans="1:12" ht="18" customHeight="1" x14ac:dyDescent="0.15">
      <c r="A79" s="6" t="s">
        <v>267</v>
      </c>
      <c r="B79" s="12" t="s">
        <v>175</v>
      </c>
      <c r="C79" s="18">
        <v>133</v>
      </c>
      <c r="D79" s="18">
        <v>124</v>
      </c>
      <c r="E79" s="22">
        <f t="shared" si="3"/>
        <v>257</v>
      </c>
      <c r="F79" s="26">
        <v>83</v>
      </c>
    </row>
    <row r="80" spans="1:12" ht="18" customHeight="1" x14ac:dyDescent="0.15">
      <c r="A80" s="7" t="s">
        <v>268</v>
      </c>
      <c r="B80" s="13" t="s">
        <v>23</v>
      </c>
      <c r="C80" s="18">
        <v>94</v>
      </c>
      <c r="D80" s="18">
        <v>93</v>
      </c>
      <c r="E80" s="22">
        <f t="shared" si="3"/>
        <v>187</v>
      </c>
      <c r="F80" s="26">
        <v>73</v>
      </c>
    </row>
    <row r="81" spans="1:6" ht="18" customHeight="1" x14ac:dyDescent="0.15">
      <c r="A81" s="7" t="s">
        <v>81</v>
      </c>
      <c r="B81" s="13" t="s">
        <v>176</v>
      </c>
      <c r="C81" s="18">
        <v>164</v>
      </c>
      <c r="D81" s="18">
        <v>156</v>
      </c>
      <c r="E81" s="22">
        <f t="shared" si="3"/>
        <v>320</v>
      </c>
      <c r="F81" s="26">
        <v>120</v>
      </c>
    </row>
    <row r="82" spans="1:6" ht="18" customHeight="1" x14ac:dyDescent="0.15">
      <c r="A82" s="7" t="s">
        <v>269</v>
      </c>
      <c r="B82" s="13" t="s">
        <v>178</v>
      </c>
      <c r="C82" s="18">
        <v>192</v>
      </c>
      <c r="D82" s="18">
        <v>196</v>
      </c>
      <c r="E82" s="22">
        <f t="shared" si="3"/>
        <v>388</v>
      </c>
      <c r="F82" s="26">
        <v>156</v>
      </c>
    </row>
    <row r="83" spans="1:6" ht="18" customHeight="1" x14ac:dyDescent="0.15">
      <c r="A83" s="7" t="s">
        <v>21</v>
      </c>
      <c r="B83" s="13" t="s">
        <v>179</v>
      </c>
      <c r="C83" s="18">
        <v>143</v>
      </c>
      <c r="D83" s="18">
        <v>165</v>
      </c>
      <c r="E83" s="22">
        <f t="shared" si="3"/>
        <v>308</v>
      </c>
      <c r="F83" s="26">
        <v>117</v>
      </c>
    </row>
    <row r="84" spans="1:6" ht="18" customHeight="1" x14ac:dyDescent="0.15">
      <c r="A84" s="7" t="s">
        <v>235</v>
      </c>
      <c r="B84" s="13" t="s">
        <v>181</v>
      </c>
      <c r="C84" s="18">
        <v>199</v>
      </c>
      <c r="D84" s="18">
        <v>193</v>
      </c>
      <c r="E84" s="22">
        <f t="shared" si="3"/>
        <v>392</v>
      </c>
      <c r="F84" s="26">
        <v>173</v>
      </c>
    </row>
    <row r="85" spans="1:6" ht="18" customHeight="1" x14ac:dyDescent="0.15">
      <c r="A85" s="7" t="s">
        <v>182</v>
      </c>
      <c r="B85" s="13" t="s">
        <v>183</v>
      </c>
      <c r="C85" s="18">
        <v>135</v>
      </c>
      <c r="D85" s="18">
        <v>149</v>
      </c>
      <c r="E85" s="22">
        <f t="shared" si="3"/>
        <v>284</v>
      </c>
      <c r="F85" s="26">
        <v>92</v>
      </c>
    </row>
    <row r="86" spans="1:6" ht="18" customHeight="1" x14ac:dyDescent="0.15">
      <c r="A86" s="7" t="s">
        <v>184</v>
      </c>
      <c r="B86" s="13" t="s">
        <v>185</v>
      </c>
      <c r="C86" s="18">
        <v>67</v>
      </c>
      <c r="D86" s="18">
        <v>82</v>
      </c>
      <c r="E86" s="22">
        <f t="shared" si="3"/>
        <v>149</v>
      </c>
      <c r="F86" s="26">
        <v>47</v>
      </c>
    </row>
    <row r="87" spans="1:6" ht="18" customHeight="1" x14ac:dyDescent="0.15">
      <c r="A87" s="7" t="s">
        <v>186</v>
      </c>
      <c r="B87" s="13" t="s">
        <v>187</v>
      </c>
      <c r="C87" s="18">
        <v>122</v>
      </c>
      <c r="D87" s="18">
        <v>124</v>
      </c>
      <c r="E87" s="22">
        <f t="shared" si="3"/>
        <v>246</v>
      </c>
      <c r="F87" s="26">
        <v>97</v>
      </c>
    </row>
    <row r="88" spans="1:6" ht="18" customHeight="1" x14ac:dyDescent="0.15">
      <c r="A88" s="7" t="s">
        <v>188</v>
      </c>
      <c r="B88" s="13" t="s">
        <v>189</v>
      </c>
      <c r="C88" s="18">
        <v>12</v>
      </c>
      <c r="D88" s="18">
        <v>12</v>
      </c>
      <c r="E88" s="22">
        <f t="shared" si="3"/>
        <v>24</v>
      </c>
      <c r="F88" s="26">
        <v>9</v>
      </c>
    </row>
    <row r="89" spans="1:6" ht="18" customHeight="1" x14ac:dyDescent="0.15">
      <c r="A89" s="7" t="s">
        <v>264</v>
      </c>
      <c r="B89" s="13" t="s">
        <v>270</v>
      </c>
      <c r="C89" s="18">
        <v>82</v>
      </c>
      <c r="D89" s="18">
        <v>91</v>
      </c>
      <c r="E89" s="22">
        <f t="shared" si="3"/>
        <v>173</v>
      </c>
      <c r="F89" s="26">
        <v>66</v>
      </c>
    </row>
    <row r="90" spans="1:6" ht="18" customHeight="1" x14ac:dyDescent="0.15">
      <c r="A90" s="8"/>
      <c r="B90" s="14" t="s">
        <v>190</v>
      </c>
      <c r="C90" s="20">
        <f>SUM(C79:C89)</f>
        <v>1343</v>
      </c>
      <c r="D90" s="20">
        <f>SUM(D79:D89)</f>
        <v>1385</v>
      </c>
      <c r="E90" s="20">
        <f t="shared" si="3"/>
        <v>2728</v>
      </c>
      <c r="F90" s="27">
        <f>SUM(F79:F89)</f>
        <v>1033</v>
      </c>
    </row>
    <row r="91" spans="1:6" ht="18" customHeight="1" x14ac:dyDescent="0.15">
      <c r="A91" s="6" t="s">
        <v>271</v>
      </c>
      <c r="B91" s="12" t="s">
        <v>64</v>
      </c>
      <c r="C91" s="18">
        <v>113</v>
      </c>
      <c r="D91" s="18">
        <v>108</v>
      </c>
      <c r="E91" s="22">
        <f t="shared" si="3"/>
        <v>221</v>
      </c>
      <c r="F91" s="26">
        <v>67</v>
      </c>
    </row>
    <row r="92" spans="1:6" ht="18" customHeight="1" x14ac:dyDescent="0.15">
      <c r="A92" s="7" t="s">
        <v>193</v>
      </c>
      <c r="B92" s="13" t="s">
        <v>194</v>
      </c>
      <c r="C92" s="18">
        <v>194</v>
      </c>
      <c r="D92" s="18">
        <v>161</v>
      </c>
      <c r="E92" s="22">
        <f t="shared" si="3"/>
        <v>355</v>
      </c>
      <c r="F92" s="26">
        <v>118</v>
      </c>
    </row>
    <row r="93" spans="1:6" ht="18" customHeight="1" x14ac:dyDescent="0.15">
      <c r="A93" s="7" t="s">
        <v>273</v>
      </c>
      <c r="B93" s="13" t="s">
        <v>121</v>
      </c>
      <c r="C93" s="18">
        <v>102</v>
      </c>
      <c r="D93" s="18">
        <v>97</v>
      </c>
      <c r="E93" s="22">
        <f t="shared" si="3"/>
        <v>199</v>
      </c>
      <c r="F93" s="26">
        <v>69</v>
      </c>
    </row>
    <row r="94" spans="1:6" ht="18" customHeight="1" x14ac:dyDescent="0.15">
      <c r="A94" s="7" t="s">
        <v>19</v>
      </c>
      <c r="B94" s="13" t="s">
        <v>196</v>
      </c>
      <c r="C94" s="18">
        <v>91</v>
      </c>
      <c r="D94" s="18">
        <v>66</v>
      </c>
      <c r="E94" s="22">
        <f t="shared" si="3"/>
        <v>157</v>
      </c>
      <c r="F94" s="26">
        <v>90</v>
      </c>
    </row>
    <row r="95" spans="1:6" ht="18" customHeight="1" x14ac:dyDescent="0.15">
      <c r="A95" s="7" t="s">
        <v>197</v>
      </c>
      <c r="B95" s="13" t="s">
        <v>198</v>
      </c>
      <c r="C95" s="18">
        <v>171</v>
      </c>
      <c r="D95" s="18">
        <v>171</v>
      </c>
      <c r="E95" s="22">
        <f t="shared" si="3"/>
        <v>342</v>
      </c>
      <c r="F95" s="26">
        <v>131</v>
      </c>
    </row>
    <row r="96" spans="1:6" ht="18" customHeight="1" x14ac:dyDescent="0.15">
      <c r="A96" s="7" t="s">
        <v>272</v>
      </c>
      <c r="B96" s="13" t="s">
        <v>195</v>
      </c>
      <c r="C96" s="18">
        <v>110</v>
      </c>
      <c r="D96" s="18">
        <v>116</v>
      </c>
      <c r="E96" s="22">
        <f t="shared" si="3"/>
        <v>226</v>
      </c>
      <c r="F96" s="26">
        <v>78</v>
      </c>
    </row>
    <row r="97" spans="1:6" ht="18" customHeight="1" x14ac:dyDescent="0.15">
      <c r="A97" s="7" t="s">
        <v>32</v>
      </c>
      <c r="B97" s="13" t="s">
        <v>199</v>
      </c>
      <c r="C97" s="18">
        <v>88</v>
      </c>
      <c r="D97" s="18">
        <v>86</v>
      </c>
      <c r="E97" s="22">
        <f t="shared" si="3"/>
        <v>174</v>
      </c>
      <c r="F97" s="26">
        <v>64</v>
      </c>
    </row>
    <row r="98" spans="1:6" ht="18" customHeight="1" x14ac:dyDescent="0.15">
      <c r="A98" s="7" t="s">
        <v>200</v>
      </c>
      <c r="B98" s="13" t="s">
        <v>201</v>
      </c>
      <c r="C98" s="18">
        <v>271</v>
      </c>
      <c r="D98" s="18">
        <v>251</v>
      </c>
      <c r="E98" s="22">
        <f t="shared" si="3"/>
        <v>522</v>
      </c>
      <c r="F98" s="26">
        <v>251</v>
      </c>
    </row>
    <row r="99" spans="1:6" ht="18" customHeight="1" x14ac:dyDescent="0.15">
      <c r="A99" s="7" t="s">
        <v>120</v>
      </c>
      <c r="B99" s="13" t="s">
        <v>202</v>
      </c>
      <c r="C99" s="18">
        <v>171</v>
      </c>
      <c r="D99" s="18">
        <v>163</v>
      </c>
      <c r="E99" s="22">
        <f t="shared" si="3"/>
        <v>334</v>
      </c>
      <c r="F99" s="26">
        <v>105</v>
      </c>
    </row>
    <row r="100" spans="1:6" ht="18" customHeight="1" x14ac:dyDescent="0.15">
      <c r="A100" s="7" t="s">
        <v>203</v>
      </c>
      <c r="B100" s="13" t="s">
        <v>180</v>
      </c>
      <c r="C100" s="18">
        <v>582</v>
      </c>
      <c r="D100" s="18">
        <v>552</v>
      </c>
      <c r="E100" s="22">
        <f t="shared" si="3"/>
        <v>1134</v>
      </c>
      <c r="F100" s="26">
        <v>511</v>
      </c>
    </row>
    <row r="101" spans="1:6" ht="18" customHeight="1" x14ac:dyDescent="0.15">
      <c r="A101" s="7" t="s">
        <v>98</v>
      </c>
      <c r="B101" s="13" t="s">
        <v>204</v>
      </c>
      <c r="C101" s="18">
        <v>13</v>
      </c>
      <c r="D101" s="18">
        <v>29</v>
      </c>
      <c r="E101" s="22">
        <f t="shared" si="3"/>
        <v>42</v>
      </c>
      <c r="F101" s="26">
        <v>24</v>
      </c>
    </row>
    <row r="102" spans="1:6" ht="18" customHeight="1" x14ac:dyDescent="0.15">
      <c r="A102" s="7" t="s">
        <v>80</v>
      </c>
      <c r="B102" s="13" t="s">
        <v>25</v>
      </c>
      <c r="C102" s="18">
        <v>40</v>
      </c>
      <c r="D102" s="18">
        <v>49</v>
      </c>
      <c r="E102" s="22">
        <f t="shared" si="3"/>
        <v>89</v>
      </c>
      <c r="F102" s="26">
        <v>39</v>
      </c>
    </row>
    <row r="103" spans="1:6" ht="18" customHeight="1" x14ac:dyDescent="0.15">
      <c r="A103" s="7" t="s">
        <v>205</v>
      </c>
      <c r="B103" s="13" t="s">
        <v>206</v>
      </c>
      <c r="C103" s="18">
        <v>176</v>
      </c>
      <c r="D103" s="18">
        <v>149</v>
      </c>
      <c r="E103" s="22">
        <f t="shared" si="3"/>
        <v>325</v>
      </c>
      <c r="F103" s="26">
        <v>122</v>
      </c>
    </row>
    <row r="104" spans="1:6" ht="18" customHeight="1" x14ac:dyDescent="0.15">
      <c r="A104" s="8"/>
      <c r="B104" s="14" t="s">
        <v>207</v>
      </c>
      <c r="C104" s="20">
        <f>SUM(C91:C103)</f>
        <v>2122</v>
      </c>
      <c r="D104" s="20">
        <f>SUM(D91:D103)</f>
        <v>1998</v>
      </c>
      <c r="E104" s="20">
        <f t="shared" si="3"/>
        <v>4120</v>
      </c>
      <c r="F104" s="27">
        <f>SUM(F91:F103)</f>
        <v>1669</v>
      </c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L1:L2"/>
    <mergeCell ref="H57:H58"/>
    <mergeCell ref="I57:I58"/>
    <mergeCell ref="J57:J58"/>
    <mergeCell ref="K57:K58"/>
    <mergeCell ref="L57:L58"/>
    <mergeCell ref="C1:E1"/>
    <mergeCell ref="I1:K1"/>
    <mergeCell ref="A1:A2"/>
    <mergeCell ref="B1:B2"/>
    <mergeCell ref="F1:F2"/>
    <mergeCell ref="G1:G2"/>
    <mergeCell ref="H1:H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6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Ｐ明朝,標準"&amp;14令和７年８月31日</oddHeader>
    <oddFooter>&amp;C&amp;P／&amp;N</oddFooter>
  </headerFooter>
  <rowBreaks count="1" manualBreakCount="1">
    <brk id="5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28"/>
  <sheetViews>
    <sheetView showZeros="0" tabSelected="1" zoomScale="75" zoomScaleNormal="75" workbookViewId="0">
      <selection activeCell="L70" sqref="L70:L72"/>
    </sheetView>
  </sheetViews>
  <sheetFormatPr defaultColWidth="8.875" defaultRowHeight="18" customHeight="1" x14ac:dyDescent="0.15"/>
  <cols>
    <col min="1" max="1" width="5.75" style="1" customWidth="1"/>
    <col min="2" max="2" width="15.75" style="2" customWidth="1"/>
    <col min="3" max="6" width="8.75" style="3" customWidth="1"/>
    <col min="7" max="7" width="5.75" style="4" customWidth="1"/>
    <col min="8" max="8" width="15.75" style="5" customWidth="1"/>
    <col min="9" max="12" width="8.75" style="3" customWidth="1"/>
    <col min="13" max="16384" width="8.875" style="5"/>
  </cols>
  <sheetData>
    <row r="1" spans="1:12" ht="18" customHeight="1" x14ac:dyDescent="0.15">
      <c r="A1" s="60" t="s">
        <v>0</v>
      </c>
      <c r="B1" s="61" t="s">
        <v>2</v>
      </c>
      <c r="C1" s="59" t="s">
        <v>6</v>
      </c>
      <c r="D1" s="59"/>
      <c r="E1" s="59"/>
      <c r="F1" s="59" t="s">
        <v>11</v>
      </c>
      <c r="G1" s="61" t="s">
        <v>0</v>
      </c>
      <c r="H1" s="61" t="s">
        <v>2</v>
      </c>
      <c r="I1" s="59" t="s">
        <v>6</v>
      </c>
      <c r="J1" s="59"/>
      <c r="K1" s="59"/>
      <c r="L1" s="59" t="s">
        <v>11</v>
      </c>
    </row>
    <row r="2" spans="1:12" s="4" customFormat="1" ht="18" customHeight="1" x14ac:dyDescent="0.15">
      <c r="A2" s="60"/>
      <c r="B2" s="61"/>
      <c r="C2" s="17" t="s">
        <v>17</v>
      </c>
      <c r="D2" s="17" t="s">
        <v>10</v>
      </c>
      <c r="E2" s="17" t="s">
        <v>3</v>
      </c>
      <c r="F2" s="59"/>
      <c r="G2" s="61"/>
      <c r="H2" s="61"/>
      <c r="I2" s="17" t="s">
        <v>17</v>
      </c>
      <c r="J2" s="17" t="s">
        <v>10</v>
      </c>
      <c r="K2" s="17" t="s">
        <v>3</v>
      </c>
      <c r="L2" s="59"/>
    </row>
    <row r="3" spans="1:12" ht="18" customHeight="1" x14ac:dyDescent="0.15">
      <c r="A3" s="6" t="s">
        <v>215</v>
      </c>
      <c r="B3" s="12" t="s">
        <v>12</v>
      </c>
      <c r="C3" s="55">
        <v>80</v>
      </c>
      <c r="D3" s="55">
        <v>66</v>
      </c>
      <c r="E3" s="22">
        <f t="shared" ref="E3:E28" si="0">SUM(C3:D3)</f>
        <v>146</v>
      </c>
      <c r="F3" s="55">
        <v>46</v>
      </c>
      <c r="G3" s="6" t="s">
        <v>126</v>
      </c>
      <c r="H3" s="12" t="s">
        <v>18</v>
      </c>
      <c r="I3" s="56">
        <v>113</v>
      </c>
      <c r="J3" s="56">
        <v>135</v>
      </c>
      <c r="K3" s="21">
        <f t="shared" ref="K3:K42" si="1">SUM(I3:J3)</f>
        <v>248</v>
      </c>
      <c r="L3" s="58">
        <v>115</v>
      </c>
    </row>
    <row r="4" spans="1:12" ht="18" customHeight="1" x14ac:dyDescent="0.15">
      <c r="A4" s="7" t="s">
        <v>216</v>
      </c>
      <c r="B4" s="13" t="s">
        <v>24</v>
      </c>
      <c r="C4" s="55">
        <v>115</v>
      </c>
      <c r="D4" s="55">
        <v>117</v>
      </c>
      <c r="E4" s="22">
        <f t="shared" si="0"/>
        <v>232</v>
      </c>
      <c r="F4" s="55">
        <v>86</v>
      </c>
      <c r="G4" s="7" t="s">
        <v>218</v>
      </c>
      <c r="H4" s="13" t="s">
        <v>27</v>
      </c>
      <c r="I4" s="55">
        <v>384</v>
      </c>
      <c r="J4" s="55">
        <v>391</v>
      </c>
      <c r="K4" s="22">
        <f t="shared" si="1"/>
        <v>775</v>
      </c>
      <c r="L4" s="57">
        <v>363</v>
      </c>
    </row>
    <row r="5" spans="1:12" ht="18" customHeight="1" x14ac:dyDescent="0.15">
      <c r="A5" s="7" t="s">
        <v>219</v>
      </c>
      <c r="B5" s="13" t="s">
        <v>31</v>
      </c>
      <c r="C5" s="55">
        <v>252</v>
      </c>
      <c r="D5" s="55">
        <v>275</v>
      </c>
      <c r="E5" s="22">
        <f t="shared" si="0"/>
        <v>527</v>
      </c>
      <c r="F5" s="55">
        <v>176</v>
      </c>
      <c r="G5" s="7" t="s">
        <v>46</v>
      </c>
      <c r="H5" s="13" t="s">
        <v>28</v>
      </c>
      <c r="I5" s="55">
        <v>342</v>
      </c>
      <c r="J5" s="55">
        <v>255</v>
      </c>
      <c r="K5" s="22">
        <f t="shared" si="1"/>
        <v>597</v>
      </c>
      <c r="L5" s="57">
        <v>281</v>
      </c>
    </row>
    <row r="6" spans="1:12" ht="18" customHeight="1" x14ac:dyDescent="0.15">
      <c r="A6" s="7" t="s">
        <v>221</v>
      </c>
      <c r="B6" s="13" t="s">
        <v>34</v>
      </c>
      <c r="C6" s="55">
        <v>238</v>
      </c>
      <c r="D6" s="55">
        <v>230</v>
      </c>
      <c r="E6" s="22">
        <f t="shared" si="0"/>
        <v>468</v>
      </c>
      <c r="F6" s="55">
        <v>197</v>
      </c>
      <c r="G6" s="7" t="s">
        <v>222</v>
      </c>
      <c r="H6" s="13" t="s">
        <v>35</v>
      </c>
      <c r="I6" s="55">
        <v>196</v>
      </c>
      <c r="J6" s="55">
        <v>227</v>
      </c>
      <c r="K6" s="22">
        <f t="shared" si="1"/>
        <v>423</v>
      </c>
      <c r="L6" s="57">
        <v>212</v>
      </c>
    </row>
    <row r="7" spans="1:12" ht="18" customHeight="1" x14ac:dyDescent="0.15">
      <c r="A7" s="7" t="s">
        <v>43</v>
      </c>
      <c r="B7" s="13" t="s">
        <v>37</v>
      </c>
      <c r="C7" s="55">
        <v>651</v>
      </c>
      <c r="D7" s="55">
        <v>638</v>
      </c>
      <c r="E7" s="22">
        <f t="shared" si="0"/>
        <v>1289</v>
      </c>
      <c r="F7" s="55">
        <v>512</v>
      </c>
      <c r="G7" s="7" t="s">
        <v>224</v>
      </c>
      <c r="H7" s="13" t="s">
        <v>39</v>
      </c>
      <c r="I7" s="55">
        <v>479</v>
      </c>
      <c r="J7" s="55">
        <v>497</v>
      </c>
      <c r="K7" s="22">
        <f t="shared" si="1"/>
        <v>976</v>
      </c>
      <c r="L7" s="57">
        <v>437</v>
      </c>
    </row>
    <row r="8" spans="1:12" ht="18" customHeight="1" x14ac:dyDescent="0.15">
      <c r="A8" s="7" t="s">
        <v>125</v>
      </c>
      <c r="B8" s="13" t="s">
        <v>42</v>
      </c>
      <c r="C8" s="55">
        <v>155</v>
      </c>
      <c r="D8" s="55">
        <v>159</v>
      </c>
      <c r="E8" s="22">
        <f t="shared" si="0"/>
        <v>314</v>
      </c>
      <c r="F8" s="55">
        <v>119</v>
      </c>
      <c r="G8" s="7" t="s">
        <v>225</v>
      </c>
      <c r="H8" s="13" t="s">
        <v>44</v>
      </c>
      <c r="I8" s="55">
        <v>326</v>
      </c>
      <c r="J8" s="55">
        <v>257</v>
      </c>
      <c r="K8" s="22">
        <f t="shared" si="1"/>
        <v>583</v>
      </c>
      <c r="L8" s="57">
        <v>254</v>
      </c>
    </row>
    <row r="9" spans="1:12" ht="18" customHeight="1" x14ac:dyDescent="0.15">
      <c r="A9" s="8"/>
      <c r="B9" s="14" t="s">
        <v>78</v>
      </c>
      <c r="C9" s="19">
        <f>SUM(C3:C8)</f>
        <v>1491</v>
      </c>
      <c r="D9" s="19">
        <f>SUM(D3:D8)</f>
        <v>1485</v>
      </c>
      <c r="E9" s="20">
        <f t="shared" si="0"/>
        <v>2976</v>
      </c>
      <c r="F9" s="25">
        <f>SUM(F3:F8)</f>
        <v>1136</v>
      </c>
      <c r="G9" s="7" t="s">
        <v>226</v>
      </c>
      <c r="H9" s="13" t="s">
        <v>47</v>
      </c>
      <c r="I9" s="55">
        <v>536</v>
      </c>
      <c r="J9" s="55">
        <v>469</v>
      </c>
      <c r="K9" s="22">
        <f t="shared" si="1"/>
        <v>1005</v>
      </c>
      <c r="L9" s="57">
        <v>505</v>
      </c>
    </row>
    <row r="10" spans="1:12" ht="18" customHeight="1" x14ac:dyDescent="0.15">
      <c r="A10" s="6" t="s">
        <v>192</v>
      </c>
      <c r="B10" s="12" t="s">
        <v>51</v>
      </c>
      <c r="C10" s="55">
        <v>316</v>
      </c>
      <c r="D10" s="55">
        <v>293</v>
      </c>
      <c r="E10" s="22">
        <f t="shared" si="0"/>
        <v>609</v>
      </c>
      <c r="F10" s="55">
        <v>256</v>
      </c>
      <c r="G10" s="7" t="s">
        <v>227</v>
      </c>
      <c r="H10" s="13" t="s">
        <v>5</v>
      </c>
      <c r="I10" s="55">
        <v>178</v>
      </c>
      <c r="J10" s="55">
        <v>174</v>
      </c>
      <c r="K10" s="22">
        <f t="shared" si="1"/>
        <v>352</v>
      </c>
      <c r="L10" s="57">
        <v>125</v>
      </c>
    </row>
    <row r="11" spans="1:12" ht="18" customHeight="1" x14ac:dyDescent="0.15">
      <c r="A11" s="7" t="s">
        <v>228</v>
      </c>
      <c r="B11" s="13" t="s">
        <v>53</v>
      </c>
      <c r="C11" s="55">
        <v>70</v>
      </c>
      <c r="D11" s="55">
        <v>92</v>
      </c>
      <c r="E11" s="22">
        <f t="shared" si="0"/>
        <v>162</v>
      </c>
      <c r="F11" s="55">
        <v>69</v>
      </c>
      <c r="G11" s="7" t="s">
        <v>229</v>
      </c>
      <c r="H11" s="13" t="s">
        <v>54</v>
      </c>
      <c r="I11" s="55">
        <v>51</v>
      </c>
      <c r="J11" s="55">
        <v>53</v>
      </c>
      <c r="K11" s="22">
        <f t="shared" si="1"/>
        <v>104</v>
      </c>
      <c r="L11" s="57">
        <v>36</v>
      </c>
    </row>
    <row r="12" spans="1:12" ht="18" customHeight="1" x14ac:dyDescent="0.15">
      <c r="A12" s="7" t="s">
        <v>41</v>
      </c>
      <c r="B12" s="13" t="s">
        <v>1</v>
      </c>
      <c r="C12" s="55">
        <v>147</v>
      </c>
      <c r="D12" s="55">
        <v>138</v>
      </c>
      <c r="E12" s="22">
        <f t="shared" si="0"/>
        <v>285</v>
      </c>
      <c r="F12" s="55">
        <v>139</v>
      </c>
      <c r="G12" s="7" t="s">
        <v>91</v>
      </c>
      <c r="H12" s="13" t="s">
        <v>16</v>
      </c>
      <c r="I12" s="55">
        <v>221</v>
      </c>
      <c r="J12" s="55">
        <v>208</v>
      </c>
      <c r="K12" s="22">
        <f t="shared" si="1"/>
        <v>429</v>
      </c>
      <c r="L12" s="57">
        <v>153</v>
      </c>
    </row>
    <row r="13" spans="1:12" ht="17.25" customHeight="1" x14ac:dyDescent="0.15">
      <c r="A13" s="7" t="s">
        <v>14</v>
      </c>
      <c r="B13" s="13" t="s">
        <v>40</v>
      </c>
      <c r="C13" s="55">
        <v>102</v>
      </c>
      <c r="D13" s="55">
        <v>100</v>
      </c>
      <c r="E13" s="22">
        <f t="shared" si="0"/>
        <v>202</v>
      </c>
      <c r="F13" s="55">
        <v>92</v>
      </c>
      <c r="G13" s="7" t="s">
        <v>230</v>
      </c>
      <c r="H13" s="13" t="s">
        <v>55</v>
      </c>
      <c r="I13" s="55">
        <v>245</v>
      </c>
      <c r="J13" s="55">
        <v>258</v>
      </c>
      <c r="K13" s="22">
        <f t="shared" si="1"/>
        <v>503</v>
      </c>
      <c r="L13" s="57">
        <v>190</v>
      </c>
    </row>
    <row r="14" spans="1:12" ht="18" customHeight="1" x14ac:dyDescent="0.15">
      <c r="A14" s="7" t="s">
        <v>231</v>
      </c>
      <c r="B14" s="13" t="s">
        <v>67</v>
      </c>
      <c r="C14" s="55">
        <v>54</v>
      </c>
      <c r="D14" s="55">
        <v>63</v>
      </c>
      <c r="E14" s="22">
        <f t="shared" si="0"/>
        <v>117</v>
      </c>
      <c r="F14" s="55">
        <v>60</v>
      </c>
      <c r="G14" s="7" t="s">
        <v>232</v>
      </c>
      <c r="H14" s="13" t="s">
        <v>58</v>
      </c>
      <c r="I14" s="55">
        <v>170</v>
      </c>
      <c r="J14" s="55">
        <v>169</v>
      </c>
      <c r="K14" s="22">
        <f t="shared" si="1"/>
        <v>339</v>
      </c>
      <c r="L14" s="57">
        <v>135</v>
      </c>
    </row>
    <row r="15" spans="1:12" ht="18" customHeight="1" x14ac:dyDescent="0.15">
      <c r="A15" s="7" t="s">
        <v>233</v>
      </c>
      <c r="B15" s="13" t="s">
        <v>71</v>
      </c>
      <c r="C15" s="55">
        <v>69</v>
      </c>
      <c r="D15" s="55">
        <v>78</v>
      </c>
      <c r="E15" s="22">
        <f t="shared" si="0"/>
        <v>147</v>
      </c>
      <c r="F15" s="55">
        <v>59</v>
      </c>
      <c r="G15" s="7" t="s">
        <v>236</v>
      </c>
      <c r="H15" s="13" t="s">
        <v>60</v>
      </c>
      <c r="I15" s="55">
        <v>137</v>
      </c>
      <c r="J15" s="55">
        <v>141</v>
      </c>
      <c r="K15" s="22">
        <f t="shared" si="1"/>
        <v>278</v>
      </c>
      <c r="L15" s="57">
        <v>95</v>
      </c>
    </row>
    <row r="16" spans="1:12" ht="18" customHeight="1" x14ac:dyDescent="0.15">
      <c r="A16" s="7" t="s">
        <v>237</v>
      </c>
      <c r="B16" s="13" t="s">
        <v>36</v>
      </c>
      <c r="C16" s="55">
        <v>146</v>
      </c>
      <c r="D16" s="55">
        <v>138</v>
      </c>
      <c r="E16" s="22">
        <f t="shared" si="0"/>
        <v>284</v>
      </c>
      <c r="F16" s="55">
        <v>144</v>
      </c>
      <c r="G16" s="7" t="s">
        <v>238</v>
      </c>
      <c r="H16" s="13" t="s">
        <v>61</v>
      </c>
      <c r="I16" s="55">
        <v>47</v>
      </c>
      <c r="J16" s="55">
        <v>88</v>
      </c>
      <c r="K16" s="22">
        <f t="shared" si="1"/>
        <v>135</v>
      </c>
      <c r="L16" s="57">
        <v>81</v>
      </c>
    </row>
    <row r="17" spans="1:12" ht="18" customHeight="1" x14ac:dyDescent="0.15">
      <c r="A17" s="7" t="s">
        <v>239</v>
      </c>
      <c r="B17" s="13" t="s">
        <v>114</v>
      </c>
      <c r="C17" s="55">
        <v>660</v>
      </c>
      <c r="D17" s="55">
        <v>631</v>
      </c>
      <c r="E17" s="22">
        <f t="shared" si="0"/>
        <v>1291</v>
      </c>
      <c r="F17" s="55">
        <v>618</v>
      </c>
      <c r="G17" s="7" t="s">
        <v>110</v>
      </c>
      <c r="H17" s="13" t="s">
        <v>63</v>
      </c>
      <c r="I17" s="55">
        <v>54</v>
      </c>
      <c r="J17" s="55">
        <v>31</v>
      </c>
      <c r="K17" s="22">
        <f t="shared" si="1"/>
        <v>85</v>
      </c>
      <c r="L17" s="57">
        <v>55</v>
      </c>
    </row>
    <row r="18" spans="1:12" ht="18" customHeight="1" x14ac:dyDescent="0.15">
      <c r="A18" s="7" t="s">
        <v>240</v>
      </c>
      <c r="B18" s="13" t="s">
        <v>213</v>
      </c>
      <c r="C18" s="55">
        <v>68</v>
      </c>
      <c r="D18" s="55">
        <v>81</v>
      </c>
      <c r="E18" s="22">
        <f t="shared" si="0"/>
        <v>149</v>
      </c>
      <c r="F18" s="55">
        <v>61</v>
      </c>
      <c r="G18" s="7" t="s">
        <v>241</v>
      </c>
      <c r="H18" s="13" t="s">
        <v>68</v>
      </c>
      <c r="I18" s="55">
        <v>37</v>
      </c>
      <c r="J18" s="55">
        <v>36</v>
      </c>
      <c r="K18" s="22">
        <f t="shared" si="1"/>
        <v>73</v>
      </c>
      <c r="L18" s="57">
        <v>35</v>
      </c>
    </row>
    <row r="19" spans="1:12" ht="18" customHeight="1" x14ac:dyDescent="0.15">
      <c r="A19" s="7" t="s">
        <v>242</v>
      </c>
      <c r="B19" s="13" t="s">
        <v>214</v>
      </c>
      <c r="C19" s="55">
        <v>71</v>
      </c>
      <c r="D19" s="55">
        <v>64</v>
      </c>
      <c r="E19" s="22">
        <f t="shared" si="0"/>
        <v>135</v>
      </c>
      <c r="F19" s="55">
        <v>64</v>
      </c>
      <c r="G19" s="7" t="s">
        <v>212</v>
      </c>
      <c r="H19" s="13" t="s">
        <v>69</v>
      </c>
      <c r="I19" s="55">
        <v>77</v>
      </c>
      <c r="J19" s="55">
        <v>68</v>
      </c>
      <c r="K19" s="22">
        <f t="shared" si="1"/>
        <v>145</v>
      </c>
      <c r="L19" s="57">
        <v>79</v>
      </c>
    </row>
    <row r="20" spans="1:12" ht="18" customHeight="1" x14ac:dyDescent="0.15">
      <c r="A20" s="8"/>
      <c r="B20" s="14" t="s">
        <v>117</v>
      </c>
      <c r="C20" s="19">
        <f>SUM(C10:C19)</f>
        <v>1703</v>
      </c>
      <c r="D20" s="19">
        <f>SUM(D10:D19)</f>
        <v>1678</v>
      </c>
      <c r="E20" s="20">
        <f t="shared" si="0"/>
        <v>3381</v>
      </c>
      <c r="F20" s="25">
        <f>SUM(F10:F19)</f>
        <v>1562</v>
      </c>
      <c r="G20" s="7" t="s">
        <v>243</v>
      </c>
      <c r="H20" s="13" t="s">
        <v>26</v>
      </c>
      <c r="I20" s="55">
        <v>345</v>
      </c>
      <c r="J20" s="55">
        <v>337</v>
      </c>
      <c r="K20" s="22">
        <f t="shared" si="1"/>
        <v>682</v>
      </c>
      <c r="L20" s="57">
        <v>284</v>
      </c>
    </row>
    <row r="21" spans="1:12" ht="18" customHeight="1" x14ac:dyDescent="0.15">
      <c r="A21" s="6" t="s">
        <v>220</v>
      </c>
      <c r="B21" s="12" t="s">
        <v>119</v>
      </c>
      <c r="C21" s="55">
        <v>587</v>
      </c>
      <c r="D21" s="55">
        <v>548</v>
      </c>
      <c r="E21" s="22">
        <f t="shared" si="0"/>
        <v>1135</v>
      </c>
      <c r="F21" s="55">
        <v>403</v>
      </c>
      <c r="G21" s="7" t="s">
        <v>111</v>
      </c>
      <c r="H21" s="13" t="s">
        <v>13</v>
      </c>
      <c r="I21" s="55">
        <v>180</v>
      </c>
      <c r="J21" s="55">
        <v>188</v>
      </c>
      <c r="K21" s="22">
        <f t="shared" si="1"/>
        <v>368</v>
      </c>
      <c r="L21" s="57">
        <v>158</v>
      </c>
    </row>
    <row r="22" spans="1:12" ht="18" customHeight="1" x14ac:dyDescent="0.15">
      <c r="A22" s="7" t="s">
        <v>123</v>
      </c>
      <c r="B22" s="13" t="s">
        <v>50</v>
      </c>
      <c r="C22" s="55">
        <v>128</v>
      </c>
      <c r="D22" s="55">
        <v>131</v>
      </c>
      <c r="E22" s="22">
        <f t="shared" si="0"/>
        <v>259</v>
      </c>
      <c r="F22" s="55">
        <v>96</v>
      </c>
      <c r="G22" s="7" t="s">
        <v>113</v>
      </c>
      <c r="H22" s="13" t="s">
        <v>72</v>
      </c>
      <c r="I22" s="55">
        <v>235</v>
      </c>
      <c r="J22" s="55">
        <v>232</v>
      </c>
      <c r="K22" s="22">
        <f t="shared" si="1"/>
        <v>467</v>
      </c>
      <c r="L22" s="57">
        <v>196</v>
      </c>
    </row>
    <row r="23" spans="1:12" ht="17.25" customHeight="1" x14ac:dyDescent="0.15">
      <c r="A23" s="7" t="s">
        <v>128</v>
      </c>
      <c r="B23" s="13" t="s">
        <v>48</v>
      </c>
      <c r="C23" s="55">
        <v>787</v>
      </c>
      <c r="D23" s="55">
        <v>738</v>
      </c>
      <c r="E23" s="22">
        <f t="shared" si="0"/>
        <v>1525</v>
      </c>
      <c r="F23" s="55">
        <v>652</v>
      </c>
      <c r="G23" s="7" t="s">
        <v>115</v>
      </c>
      <c r="H23" s="13" t="s">
        <v>73</v>
      </c>
      <c r="I23" s="55">
        <v>201</v>
      </c>
      <c r="J23" s="55">
        <v>217</v>
      </c>
      <c r="K23" s="22">
        <f t="shared" si="1"/>
        <v>418</v>
      </c>
      <c r="L23" s="57">
        <v>193</v>
      </c>
    </row>
    <row r="24" spans="1:12" ht="17.25" customHeight="1" x14ac:dyDescent="0.15">
      <c r="A24" s="7" t="s">
        <v>129</v>
      </c>
      <c r="B24" s="13" t="s">
        <v>79</v>
      </c>
      <c r="C24" s="55">
        <v>559</v>
      </c>
      <c r="D24" s="55">
        <v>520</v>
      </c>
      <c r="E24" s="22">
        <f t="shared" si="0"/>
        <v>1079</v>
      </c>
      <c r="F24" s="55">
        <v>509</v>
      </c>
      <c r="G24" s="7" t="s">
        <v>118</v>
      </c>
      <c r="H24" s="13" t="s">
        <v>74</v>
      </c>
      <c r="I24" s="55">
        <v>110</v>
      </c>
      <c r="J24" s="55">
        <v>158</v>
      </c>
      <c r="K24" s="22">
        <f t="shared" si="1"/>
        <v>268</v>
      </c>
      <c r="L24" s="57">
        <v>141</v>
      </c>
    </row>
    <row r="25" spans="1:12" ht="17.25" customHeight="1" x14ac:dyDescent="0.15">
      <c r="A25" s="7" t="s">
        <v>131</v>
      </c>
      <c r="B25" s="13" t="s">
        <v>8</v>
      </c>
      <c r="C25" s="55">
        <v>448</v>
      </c>
      <c r="D25" s="55">
        <v>413</v>
      </c>
      <c r="E25" s="22">
        <f t="shared" si="0"/>
        <v>861</v>
      </c>
      <c r="F25" s="55">
        <v>400</v>
      </c>
      <c r="G25" s="7" t="s">
        <v>122</v>
      </c>
      <c r="H25" s="13" t="s">
        <v>33</v>
      </c>
      <c r="I25" s="55">
        <v>25</v>
      </c>
      <c r="J25" s="55">
        <v>40</v>
      </c>
      <c r="K25" s="22">
        <f t="shared" si="1"/>
        <v>65</v>
      </c>
      <c r="L25" s="57">
        <v>35</v>
      </c>
    </row>
    <row r="26" spans="1:12" ht="18" customHeight="1" x14ac:dyDescent="0.15">
      <c r="A26" s="7" t="s">
        <v>103</v>
      </c>
      <c r="B26" s="13" t="s">
        <v>82</v>
      </c>
      <c r="C26" s="55">
        <v>407</v>
      </c>
      <c r="D26" s="55">
        <v>394</v>
      </c>
      <c r="E26" s="22">
        <f t="shared" si="0"/>
        <v>801</v>
      </c>
      <c r="F26" s="55">
        <v>298</v>
      </c>
      <c r="G26" s="7" t="s">
        <v>127</v>
      </c>
      <c r="H26" s="13" t="s">
        <v>75</v>
      </c>
      <c r="I26" s="55">
        <v>82</v>
      </c>
      <c r="J26" s="55">
        <v>94</v>
      </c>
      <c r="K26" s="22">
        <f t="shared" si="1"/>
        <v>176</v>
      </c>
      <c r="L26" s="57">
        <v>71</v>
      </c>
    </row>
    <row r="27" spans="1:12" ht="18" customHeight="1" x14ac:dyDescent="0.15">
      <c r="A27" s="7" t="s">
        <v>108</v>
      </c>
      <c r="B27" s="13" t="s">
        <v>77</v>
      </c>
      <c r="C27" s="55">
        <v>696</v>
      </c>
      <c r="D27" s="55">
        <v>690</v>
      </c>
      <c r="E27" s="22">
        <f t="shared" si="0"/>
        <v>1386</v>
      </c>
      <c r="F27" s="55">
        <v>569</v>
      </c>
      <c r="G27" s="7" t="s">
        <v>245</v>
      </c>
      <c r="H27" s="13" t="s">
        <v>76</v>
      </c>
      <c r="I27" s="55">
        <v>130</v>
      </c>
      <c r="J27" s="55">
        <v>137</v>
      </c>
      <c r="K27" s="22">
        <f t="shared" si="1"/>
        <v>267</v>
      </c>
      <c r="L27" s="57">
        <v>84</v>
      </c>
    </row>
    <row r="28" spans="1:12" ht="18" customHeight="1" x14ac:dyDescent="0.15">
      <c r="A28" s="8"/>
      <c r="B28" s="14" t="s">
        <v>132</v>
      </c>
      <c r="C28" s="19">
        <f>SUM(C21:C27)</f>
        <v>3612</v>
      </c>
      <c r="D28" s="19">
        <f>SUM(D21:D27)</f>
        <v>3434</v>
      </c>
      <c r="E28" s="20">
        <f t="shared" si="0"/>
        <v>7046</v>
      </c>
      <c r="F28" s="25">
        <f>SUM(F21:F27)</f>
        <v>2927</v>
      </c>
      <c r="G28" s="8"/>
      <c r="H28" s="14" t="s">
        <v>130</v>
      </c>
      <c r="I28" s="20">
        <f>SUM(I3:I27)</f>
        <v>4901</v>
      </c>
      <c r="J28" s="20">
        <f>SUM(J3:J27)</f>
        <v>4860</v>
      </c>
      <c r="K28" s="20">
        <f t="shared" si="1"/>
        <v>9761</v>
      </c>
      <c r="L28" s="27">
        <f>SUM(L3:L27)</f>
        <v>4313</v>
      </c>
    </row>
    <row r="29" spans="1:12" ht="18" customHeight="1" x14ac:dyDescent="0.15">
      <c r="A29" s="6" t="s">
        <v>246</v>
      </c>
      <c r="B29" s="12" t="s">
        <v>56</v>
      </c>
      <c r="C29" s="55">
        <v>138</v>
      </c>
      <c r="D29" s="55">
        <v>133</v>
      </c>
      <c r="E29" s="18">
        <f t="shared" ref="E29:E39" si="2">SUM(C29+D29)</f>
        <v>271</v>
      </c>
      <c r="F29" s="55">
        <v>93</v>
      </c>
      <c r="G29" s="6" t="s">
        <v>152</v>
      </c>
      <c r="H29" s="12" t="s">
        <v>89</v>
      </c>
      <c r="I29" s="55">
        <v>260</v>
      </c>
      <c r="J29" s="55">
        <v>269</v>
      </c>
      <c r="K29" s="22">
        <f t="shared" si="1"/>
        <v>529</v>
      </c>
      <c r="L29" s="57">
        <v>191</v>
      </c>
    </row>
    <row r="30" spans="1:12" ht="18" customHeight="1" x14ac:dyDescent="0.15">
      <c r="A30" s="7" t="s">
        <v>177</v>
      </c>
      <c r="B30" s="13" t="s">
        <v>52</v>
      </c>
      <c r="C30" s="55">
        <v>189</v>
      </c>
      <c r="D30" s="55">
        <v>187</v>
      </c>
      <c r="E30" s="18">
        <f t="shared" si="2"/>
        <v>376</v>
      </c>
      <c r="F30" s="55">
        <v>167</v>
      </c>
      <c r="G30" s="7" t="s">
        <v>247</v>
      </c>
      <c r="H30" s="13" t="s">
        <v>22</v>
      </c>
      <c r="I30" s="55">
        <v>106</v>
      </c>
      <c r="J30" s="55">
        <v>103</v>
      </c>
      <c r="K30" s="22">
        <f t="shared" si="1"/>
        <v>209</v>
      </c>
      <c r="L30" s="57">
        <v>74</v>
      </c>
    </row>
    <row r="31" spans="1:12" ht="18" customHeight="1" x14ac:dyDescent="0.15">
      <c r="A31" s="7" t="s">
        <v>161</v>
      </c>
      <c r="B31" s="13" t="s">
        <v>59</v>
      </c>
      <c r="C31" s="55">
        <v>64</v>
      </c>
      <c r="D31" s="55">
        <v>65</v>
      </c>
      <c r="E31" s="18">
        <f t="shared" si="2"/>
        <v>129</v>
      </c>
      <c r="F31" s="55">
        <v>44</v>
      </c>
      <c r="G31" s="7" t="s">
        <v>20</v>
      </c>
      <c r="H31" s="13" t="s">
        <v>65</v>
      </c>
      <c r="I31" s="55">
        <v>118</v>
      </c>
      <c r="J31" s="55">
        <v>109</v>
      </c>
      <c r="K31" s="22">
        <f t="shared" si="1"/>
        <v>227</v>
      </c>
      <c r="L31" s="57">
        <v>84</v>
      </c>
    </row>
    <row r="32" spans="1:12" ht="18" customHeight="1" x14ac:dyDescent="0.15">
      <c r="A32" s="7" t="s">
        <v>244</v>
      </c>
      <c r="B32" s="13" t="s">
        <v>83</v>
      </c>
      <c r="C32" s="55">
        <v>144</v>
      </c>
      <c r="D32" s="55">
        <v>126</v>
      </c>
      <c r="E32" s="18">
        <f t="shared" si="2"/>
        <v>270</v>
      </c>
      <c r="F32" s="57">
        <v>95</v>
      </c>
      <c r="G32" s="29">
        <v>303</v>
      </c>
      <c r="H32" s="5" t="s">
        <v>112</v>
      </c>
      <c r="I32" s="55">
        <v>33</v>
      </c>
      <c r="J32" s="55">
        <v>33</v>
      </c>
      <c r="K32" s="22">
        <f t="shared" si="1"/>
        <v>66</v>
      </c>
      <c r="L32" s="57">
        <v>24</v>
      </c>
    </row>
    <row r="33" spans="1:12" ht="18" customHeight="1" x14ac:dyDescent="0.15">
      <c r="A33" s="7" t="s">
        <v>136</v>
      </c>
      <c r="B33" s="13" t="s">
        <v>85</v>
      </c>
      <c r="C33" s="55">
        <v>39</v>
      </c>
      <c r="D33" s="55">
        <v>41</v>
      </c>
      <c r="E33" s="18">
        <f t="shared" si="2"/>
        <v>80</v>
      </c>
      <c r="F33" s="55">
        <v>28</v>
      </c>
      <c r="G33" s="7" t="s">
        <v>49</v>
      </c>
      <c r="H33" s="13" t="s">
        <v>57</v>
      </c>
      <c r="I33" s="55">
        <v>84</v>
      </c>
      <c r="J33" s="55">
        <v>86</v>
      </c>
      <c r="K33" s="22">
        <f t="shared" si="1"/>
        <v>170</v>
      </c>
      <c r="L33" s="57">
        <v>68</v>
      </c>
    </row>
    <row r="34" spans="1:12" ht="18" customHeight="1" x14ac:dyDescent="0.15">
      <c r="A34" s="7" t="s">
        <v>234</v>
      </c>
      <c r="B34" s="13" t="s">
        <v>45</v>
      </c>
      <c r="C34" s="55">
        <v>78</v>
      </c>
      <c r="D34" s="55">
        <v>93</v>
      </c>
      <c r="E34" s="18">
        <f t="shared" si="2"/>
        <v>171</v>
      </c>
      <c r="F34" s="55">
        <v>60</v>
      </c>
      <c r="G34" s="7" t="s">
        <v>133</v>
      </c>
      <c r="H34" s="13" t="s">
        <v>7</v>
      </c>
      <c r="I34" s="55">
        <v>300</v>
      </c>
      <c r="J34" s="55">
        <v>259</v>
      </c>
      <c r="K34" s="22">
        <f t="shared" si="1"/>
        <v>559</v>
      </c>
      <c r="L34" s="57">
        <v>206</v>
      </c>
    </row>
    <row r="35" spans="1:12" ht="18" customHeight="1" x14ac:dyDescent="0.15">
      <c r="A35" s="7" t="s">
        <v>142</v>
      </c>
      <c r="B35" s="13" t="s">
        <v>90</v>
      </c>
      <c r="C35" s="55">
        <v>90</v>
      </c>
      <c r="D35" s="55">
        <v>91</v>
      </c>
      <c r="E35" s="18">
        <f t="shared" si="2"/>
        <v>181</v>
      </c>
      <c r="F35" s="55">
        <v>66</v>
      </c>
      <c r="G35" s="7" t="s">
        <v>15</v>
      </c>
      <c r="H35" s="13" t="s">
        <v>38</v>
      </c>
      <c r="I35" s="55">
        <v>134</v>
      </c>
      <c r="J35" s="55">
        <v>133</v>
      </c>
      <c r="K35" s="22">
        <f t="shared" si="1"/>
        <v>267</v>
      </c>
      <c r="L35" s="57">
        <v>93</v>
      </c>
    </row>
    <row r="36" spans="1:12" ht="18" customHeight="1" x14ac:dyDescent="0.15">
      <c r="A36" s="7" t="s">
        <v>30</v>
      </c>
      <c r="B36" s="13" t="s">
        <v>93</v>
      </c>
      <c r="C36" s="55">
        <v>101</v>
      </c>
      <c r="D36" s="55">
        <v>109</v>
      </c>
      <c r="E36" s="18">
        <f t="shared" si="2"/>
        <v>210</v>
      </c>
      <c r="F36" s="55">
        <v>82</v>
      </c>
      <c r="G36" s="7" t="s">
        <v>134</v>
      </c>
      <c r="H36" s="13" t="s">
        <v>62</v>
      </c>
      <c r="I36" s="55">
        <v>163</v>
      </c>
      <c r="J36" s="55">
        <v>162</v>
      </c>
      <c r="K36" s="22">
        <f t="shared" si="1"/>
        <v>325</v>
      </c>
      <c r="L36" s="57">
        <v>117</v>
      </c>
    </row>
    <row r="37" spans="1:12" ht="18" customHeight="1" x14ac:dyDescent="0.15">
      <c r="A37" s="7" t="s">
        <v>140</v>
      </c>
      <c r="B37" s="13" t="s">
        <v>95</v>
      </c>
      <c r="C37" s="55">
        <v>182</v>
      </c>
      <c r="D37" s="55">
        <v>182</v>
      </c>
      <c r="E37" s="18">
        <f t="shared" si="2"/>
        <v>364</v>
      </c>
      <c r="F37" s="55">
        <v>135</v>
      </c>
      <c r="G37" s="7" t="s">
        <v>135</v>
      </c>
      <c r="H37" s="13" t="s">
        <v>84</v>
      </c>
      <c r="I37" s="55">
        <v>323</v>
      </c>
      <c r="J37" s="55">
        <v>332</v>
      </c>
      <c r="K37" s="22">
        <f t="shared" si="1"/>
        <v>655</v>
      </c>
      <c r="L37" s="57">
        <v>233</v>
      </c>
    </row>
    <row r="38" spans="1:12" ht="18" customHeight="1" x14ac:dyDescent="0.15">
      <c r="A38" s="7" t="s">
        <v>144</v>
      </c>
      <c r="B38" s="13" t="s">
        <v>97</v>
      </c>
      <c r="C38" s="55">
        <v>155</v>
      </c>
      <c r="D38" s="55">
        <v>163</v>
      </c>
      <c r="E38" s="18">
        <f t="shared" si="2"/>
        <v>318</v>
      </c>
      <c r="F38" s="55">
        <v>111</v>
      </c>
      <c r="G38" s="7" t="s">
        <v>137</v>
      </c>
      <c r="H38" s="13" t="s">
        <v>86</v>
      </c>
      <c r="I38" s="55">
        <v>170</v>
      </c>
      <c r="J38" s="55">
        <v>172</v>
      </c>
      <c r="K38" s="22">
        <f t="shared" si="1"/>
        <v>342</v>
      </c>
      <c r="L38" s="57">
        <v>158</v>
      </c>
    </row>
    <row r="39" spans="1:12" ht="18" customHeight="1" x14ac:dyDescent="0.15">
      <c r="A39" s="7" t="s">
        <v>145</v>
      </c>
      <c r="B39" s="13" t="s">
        <v>146</v>
      </c>
      <c r="C39" s="55">
        <v>293</v>
      </c>
      <c r="D39" s="55">
        <v>308</v>
      </c>
      <c r="E39" s="18">
        <f t="shared" si="2"/>
        <v>601</v>
      </c>
      <c r="F39" s="55">
        <v>217</v>
      </c>
      <c r="G39" s="7" t="s">
        <v>248</v>
      </c>
      <c r="H39" s="13" t="s">
        <v>88</v>
      </c>
      <c r="I39" s="55">
        <v>250</v>
      </c>
      <c r="J39" s="55">
        <v>259</v>
      </c>
      <c r="K39" s="22">
        <f t="shared" si="1"/>
        <v>509</v>
      </c>
      <c r="L39" s="57">
        <v>171</v>
      </c>
    </row>
    <row r="40" spans="1:12" ht="18" customHeight="1" x14ac:dyDescent="0.15">
      <c r="A40" s="8"/>
      <c r="B40" s="14" t="s">
        <v>147</v>
      </c>
      <c r="C40" s="20">
        <f>SUM(C29:C39)</f>
        <v>1473</v>
      </c>
      <c r="D40" s="20">
        <f>SUM(D29:D39)</f>
        <v>1498</v>
      </c>
      <c r="E40" s="24">
        <f t="shared" ref="E40:E50" si="3">SUM(C40:D40)</f>
        <v>2971</v>
      </c>
      <c r="F40" s="27">
        <f>SUM(F29:F39)</f>
        <v>1098</v>
      </c>
      <c r="G40" s="7" t="s">
        <v>70</v>
      </c>
      <c r="H40" s="13" t="s">
        <v>92</v>
      </c>
      <c r="I40" s="55">
        <v>208</v>
      </c>
      <c r="J40" s="55">
        <v>203</v>
      </c>
      <c r="K40" s="22">
        <f t="shared" si="1"/>
        <v>411</v>
      </c>
      <c r="L40" s="57">
        <v>156</v>
      </c>
    </row>
    <row r="41" spans="1:12" ht="18" customHeight="1" x14ac:dyDescent="0.15">
      <c r="A41" s="6" t="s">
        <v>249</v>
      </c>
      <c r="B41" s="12" t="s">
        <v>99</v>
      </c>
      <c r="C41" s="55">
        <v>143</v>
      </c>
      <c r="D41" s="55">
        <v>143</v>
      </c>
      <c r="E41" s="22">
        <f t="shared" si="3"/>
        <v>286</v>
      </c>
      <c r="F41" s="55">
        <v>98</v>
      </c>
      <c r="G41" s="7" t="s">
        <v>250</v>
      </c>
      <c r="H41" s="13" t="s">
        <v>94</v>
      </c>
      <c r="I41" s="55">
        <v>48</v>
      </c>
      <c r="J41" s="55">
        <v>52</v>
      </c>
      <c r="K41" s="22">
        <f t="shared" si="1"/>
        <v>100</v>
      </c>
      <c r="L41" s="57">
        <v>39</v>
      </c>
    </row>
    <row r="42" spans="1:12" ht="18" customHeight="1" x14ac:dyDescent="0.15">
      <c r="A42" s="7" t="s">
        <v>251</v>
      </c>
      <c r="B42" s="13" t="s">
        <v>101</v>
      </c>
      <c r="C42" s="55">
        <v>164</v>
      </c>
      <c r="D42" s="55">
        <v>176</v>
      </c>
      <c r="E42" s="22">
        <f t="shared" si="3"/>
        <v>340</v>
      </c>
      <c r="F42" s="55">
        <v>124</v>
      </c>
      <c r="G42" s="8"/>
      <c r="H42" s="14" t="s">
        <v>143</v>
      </c>
      <c r="I42" s="20">
        <f>SUM(I29:I41)</f>
        <v>2197</v>
      </c>
      <c r="J42" s="20">
        <f>SUM(J29:J41)</f>
        <v>2172</v>
      </c>
      <c r="K42" s="20">
        <f t="shared" si="1"/>
        <v>4369</v>
      </c>
      <c r="L42" s="27">
        <f>SUM(L29:L41)</f>
        <v>1614</v>
      </c>
    </row>
    <row r="43" spans="1:12" ht="18" customHeight="1" x14ac:dyDescent="0.15">
      <c r="A43" s="7" t="s">
        <v>217</v>
      </c>
      <c r="B43" s="13" t="s">
        <v>149</v>
      </c>
      <c r="C43" s="55">
        <v>115</v>
      </c>
      <c r="D43" s="55">
        <v>109</v>
      </c>
      <c r="E43" s="22">
        <f t="shared" si="3"/>
        <v>224</v>
      </c>
      <c r="F43" s="55">
        <v>100</v>
      </c>
      <c r="G43" s="29"/>
      <c r="H43" s="16"/>
      <c r="I43" s="22"/>
      <c r="J43" s="22"/>
      <c r="K43" s="22"/>
      <c r="L43" s="21"/>
    </row>
    <row r="44" spans="1:12" ht="18" customHeight="1" x14ac:dyDescent="0.15">
      <c r="A44" s="7" t="s">
        <v>252</v>
      </c>
      <c r="B44" s="13" t="s">
        <v>102</v>
      </c>
      <c r="C44" s="55">
        <v>124</v>
      </c>
      <c r="D44" s="55">
        <v>119</v>
      </c>
      <c r="E44" s="22">
        <f t="shared" si="3"/>
        <v>243</v>
      </c>
      <c r="F44" s="55">
        <v>88</v>
      </c>
      <c r="G44" s="29"/>
    </row>
    <row r="45" spans="1:12" ht="18" customHeight="1" x14ac:dyDescent="0.15">
      <c r="A45" s="7" t="s">
        <v>223</v>
      </c>
      <c r="B45" s="13" t="s">
        <v>104</v>
      </c>
      <c r="C45" s="55">
        <v>101</v>
      </c>
      <c r="D45" s="55">
        <v>106</v>
      </c>
      <c r="E45" s="22">
        <f t="shared" si="3"/>
        <v>207</v>
      </c>
      <c r="F45" s="55">
        <v>63</v>
      </c>
      <c r="G45" s="29"/>
    </row>
    <row r="46" spans="1:12" ht="18" customHeight="1" x14ac:dyDescent="0.15">
      <c r="A46" s="7" t="s">
        <v>253</v>
      </c>
      <c r="B46" s="13" t="s">
        <v>105</v>
      </c>
      <c r="C46" s="55">
        <v>172</v>
      </c>
      <c r="D46" s="55">
        <v>139</v>
      </c>
      <c r="E46" s="22">
        <f t="shared" si="3"/>
        <v>311</v>
      </c>
      <c r="F46" s="55">
        <v>150</v>
      </c>
      <c r="G46" s="29"/>
    </row>
    <row r="47" spans="1:12" ht="18" customHeight="1" x14ac:dyDescent="0.15">
      <c r="A47" s="7" t="s">
        <v>254</v>
      </c>
      <c r="B47" s="13" t="s">
        <v>106</v>
      </c>
      <c r="C47" s="55">
        <v>110</v>
      </c>
      <c r="D47" s="55">
        <v>120</v>
      </c>
      <c r="E47" s="22">
        <f t="shared" si="3"/>
        <v>230</v>
      </c>
      <c r="F47" s="55">
        <v>80</v>
      </c>
      <c r="G47" s="29"/>
    </row>
    <row r="48" spans="1:12" ht="18" customHeight="1" x14ac:dyDescent="0.15">
      <c r="A48" s="7" t="s">
        <v>255</v>
      </c>
      <c r="B48" s="13" t="s">
        <v>107</v>
      </c>
      <c r="C48" s="55">
        <v>64</v>
      </c>
      <c r="D48" s="55">
        <v>63</v>
      </c>
      <c r="E48" s="22">
        <f t="shared" si="3"/>
        <v>127</v>
      </c>
      <c r="F48" s="55">
        <v>58</v>
      </c>
      <c r="G48" s="29"/>
    </row>
    <row r="49" spans="1:12" ht="18" customHeight="1" x14ac:dyDescent="0.15">
      <c r="A49" s="7" t="s">
        <v>256</v>
      </c>
      <c r="B49" s="13" t="s">
        <v>109</v>
      </c>
      <c r="C49" s="55">
        <v>150</v>
      </c>
      <c r="D49" s="55">
        <v>148</v>
      </c>
      <c r="E49" s="22">
        <f t="shared" si="3"/>
        <v>298</v>
      </c>
      <c r="F49" s="55">
        <v>102</v>
      </c>
      <c r="G49" s="29"/>
    </row>
    <row r="50" spans="1:12" ht="18" customHeight="1" x14ac:dyDescent="0.15">
      <c r="A50" s="8"/>
      <c r="B50" s="14" t="s">
        <v>155</v>
      </c>
      <c r="C50" s="20">
        <f>SUM(C41:C49)</f>
        <v>1143</v>
      </c>
      <c r="D50" s="20">
        <f>SUM(D41:D49)</f>
        <v>1123</v>
      </c>
      <c r="E50" s="22">
        <f t="shared" si="3"/>
        <v>2266</v>
      </c>
      <c r="F50" s="20">
        <f>SUM(F41:F49)</f>
        <v>863</v>
      </c>
      <c r="G50" s="29"/>
    </row>
    <row r="51" spans="1:12" ht="18" customHeight="1" x14ac:dyDescent="0.15">
      <c r="A51" s="9"/>
      <c r="B51" s="15"/>
      <c r="C51" s="21"/>
      <c r="D51" s="21"/>
      <c r="E51" s="21"/>
      <c r="F51" s="21"/>
      <c r="G51" s="30"/>
    </row>
    <row r="52" spans="1:12" ht="18" customHeight="1" x14ac:dyDescent="0.15">
      <c r="A52" s="10"/>
      <c r="B52" s="16"/>
      <c r="C52" s="22"/>
      <c r="D52" s="22"/>
      <c r="E52" s="22"/>
      <c r="F52" s="22"/>
      <c r="G52" s="30"/>
    </row>
    <row r="53" spans="1:12" ht="18" customHeight="1" x14ac:dyDescent="0.15">
      <c r="A53" s="10"/>
      <c r="B53" s="16"/>
      <c r="C53" s="22"/>
      <c r="D53" s="22"/>
      <c r="E53" s="22"/>
      <c r="F53" s="22"/>
      <c r="G53" s="30"/>
    </row>
    <row r="54" spans="1:12" ht="18" customHeight="1" x14ac:dyDescent="0.15">
      <c r="A54" s="10"/>
      <c r="B54" s="16"/>
      <c r="C54" s="22"/>
      <c r="D54" s="22"/>
      <c r="E54" s="22"/>
      <c r="F54" s="22"/>
      <c r="G54" s="30"/>
    </row>
    <row r="55" spans="1:12" ht="18" customHeight="1" x14ac:dyDescent="0.15">
      <c r="A55" s="11"/>
      <c r="B55" s="16"/>
      <c r="C55" s="22"/>
      <c r="D55" s="22"/>
      <c r="E55" s="22"/>
      <c r="F55" s="22"/>
      <c r="G55" s="30"/>
      <c r="H55" s="16"/>
    </row>
    <row r="56" spans="1:12" ht="18" customHeight="1" x14ac:dyDescent="0.15">
      <c r="A56" s="6" t="s">
        <v>257</v>
      </c>
      <c r="B56" s="12" t="s">
        <v>156</v>
      </c>
      <c r="C56" s="56">
        <v>112</v>
      </c>
      <c r="D56" s="56">
        <v>101</v>
      </c>
      <c r="E56" s="21">
        <f t="shared" ref="E56:E104" si="4">SUM(C56:D56)</f>
        <v>213</v>
      </c>
      <c r="F56" s="58">
        <v>109</v>
      </c>
    </row>
    <row r="57" spans="1:12" ht="18" customHeight="1" x14ac:dyDescent="0.15">
      <c r="A57" s="7" t="s">
        <v>158</v>
      </c>
      <c r="B57" s="13" t="s">
        <v>159</v>
      </c>
      <c r="C57" s="55">
        <v>83</v>
      </c>
      <c r="D57" s="55">
        <v>95</v>
      </c>
      <c r="E57" s="22">
        <f t="shared" si="4"/>
        <v>178</v>
      </c>
      <c r="F57" s="57">
        <v>61</v>
      </c>
      <c r="H57" s="62" t="s">
        <v>66</v>
      </c>
      <c r="I57" s="64">
        <f>SUM(C9,C20,C28,C40,C50,I28,I42)</f>
        <v>16520</v>
      </c>
      <c r="J57" s="64">
        <f>SUM(D9,D20,D28,D40,D50,J28,J42)</f>
        <v>16250</v>
      </c>
      <c r="K57" s="64">
        <f>SUM(I57,J57)</f>
        <v>32770</v>
      </c>
      <c r="L57" s="66">
        <f>SUM(F9,F20,F28,F40,F50,L28,L42)</f>
        <v>13513</v>
      </c>
    </row>
    <row r="58" spans="1:12" ht="18" customHeight="1" x14ac:dyDescent="0.15">
      <c r="A58" s="7" t="s">
        <v>258</v>
      </c>
      <c r="B58" s="13" t="s">
        <v>160</v>
      </c>
      <c r="C58" s="55">
        <v>358</v>
      </c>
      <c r="D58" s="55">
        <v>363</v>
      </c>
      <c r="E58" s="22">
        <f t="shared" si="4"/>
        <v>721</v>
      </c>
      <c r="F58" s="57">
        <v>311</v>
      </c>
      <c r="H58" s="63"/>
      <c r="I58" s="65"/>
      <c r="J58" s="65"/>
      <c r="K58" s="65"/>
      <c r="L58" s="66"/>
    </row>
    <row r="59" spans="1:12" ht="18" customHeight="1" x14ac:dyDescent="0.15">
      <c r="A59" s="7" t="s">
        <v>191</v>
      </c>
      <c r="B59" s="13" t="s">
        <v>211</v>
      </c>
      <c r="C59" s="55">
        <v>66</v>
      </c>
      <c r="D59" s="55">
        <v>56</v>
      </c>
      <c r="E59" s="22">
        <f t="shared" si="4"/>
        <v>122</v>
      </c>
      <c r="F59" s="57">
        <v>49</v>
      </c>
      <c r="H59" s="67" t="s">
        <v>274</v>
      </c>
      <c r="I59" s="69">
        <v>948</v>
      </c>
      <c r="J59" s="69">
        <v>909</v>
      </c>
      <c r="K59" s="69">
        <f>I59+J59</f>
        <v>1857</v>
      </c>
      <c r="L59" s="71"/>
    </row>
    <row r="60" spans="1:12" ht="18" customHeight="1" x14ac:dyDescent="0.15">
      <c r="A60" s="7" t="s">
        <v>100</v>
      </c>
      <c r="B60" s="13" t="s">
        <v>162</v>
      </c>
      <c r="C60" s="55">
        <v>127</v>
      </c>
      <c r="D60" s="55">
        <v>114</v>
      </c>
      <c r="E60" s="22">
        <f t="shared" si="4"/>
        <v>241</v>
      </c>
      <c r="F60" s="57">
        <v>95</v>
      </c>
      <c r="H60" s="68"/>
      <c r="I60" s="70"/>
      <c r="J60" s="70"/>
      <c r="K60" s="70"/>
      <c r="L60" s="71"/>
    </row>
    <row r="61" spans="1:12" ht="18" customHeight="1" x14ac:dyDescent="0.15">
      <c r="A61" s="7" t="s">
        <v>259</v>
      </c>
      <c r="B61" s="13" t="s">
        <v>163</v>
      </c>
      <c r="C61" s="55">
        <v>81</v>
      </c>
      <c r="D61" s="55">
        <v>73</v>
      </c>
      <c r="E61" s="22">
        <f t="shared" si="4"/>
        <v>154</v>
      </c>
      <c r="F61" s="57">
        <v>57</v>
      </c>
      <c r="H61" s="62" t="s">
        <v>148</v>
      </c>
      <c r="I61" s="69">
        <f>SUM(C71,C78,C90,C104)</f>
        <v>7203</v>
      </c>
      <c r="J61" s="69">
        <f>SUM(D71,D78,D90,D104)</f>
        <v>6873</v>
      </c>
      <c r="K61" s="69">
        <f>SUM(I61,J61)</f>
        <v>14076</v>
      </c>
      <c r="L61" s="72">
        <f>SUM(F71,F78,F90,F104)</f>
        <v>5744</v>
      </c>
    </row>
    <row r="62" spans="1:12" ht="18" customHeight="1" x14ac:dyDescent="0.15">
      <c r="A62" s="7" t="s">
        <v>164</v>
      </c>
      <c r="B62" s="13" t="s">
        <v>165</v>
      </c>
      <c r="C62" s="55">
        <v>118</v>
      </c>
      <c r="D62" s="55">
        <v>119</v>
      </c>
      <c r="E62" s="22">
        <f t="shared" si="4"/>
        <v>237</v>
      </c>
      <c r="F62" s="57">
        <v>75</v>
      </c>
      <c r="H62" s="63"/>
      <c r="I62" s="70"/>
      <c r="J62" s="70"/>
      <c r="K62" s="70"/>
      <c r="L62" s="72"/>
    </row>
    <row r="63" spans="1:12" ht="18" customHeight="1" x14ac:dyDescent="0.15">
      <c r="A63" s="7" t="s">
        <v>260</v>
      </c>
      <c r="B63" s="13" t="s">
        <v>116</v>
      </c>
      <c r="C63" s="55">
        <v>50</v>
      </c>
      <c r="D63" s="55">
        <v>48</v>
      </c>
      <c r="E63" s="22">
        <f t="shared" si="4"/>
        <v>98</v>
      </c>
      <c r="F63" s="57">
        <v>50</v>
      </c>
      <c r="H63" s="67" t="s">
        <v>274</v>
      </c>
      <c r="I63" s="69">
        <v>1139</v>
      </c>
      <c r="J63" s="69">
        <v>997</v>
      </c>
      <c r="K63" s="69">
        <f>I63+J63</f>
        <v>2136</v>
      </c>
      <c r="L63" s="74"/>
    </row>
    <row r="64" spans="1:12" ht="18" customHeight="1" x14ac:dyDescent="0.15">
      <c r="A64" s="7" t="s">
        <v>261</v>
      </c>
      <c r="B64" s="13" t="s">
        <v>4</v>
      </c>
      <c r="C64" s="55">
        <v>232</v>
      </c>
      <c r="D64" s="55">
        <v>215</v>
      </c>
      <c r="E64" s="22">
        <f t="shared" si="4"/>
        <v>447</v>
      </c>
      <c r="F64" s="57">
        <v>204</v>
      </c>
      <c r="H64" s="68"/>
      <c r="I64" s="73"/>
      <c r="J64" s="73"/>
      <c r="K64" s="70"/>
      <c r="L64" s="75"/>
    </row>
    <row r="65" spans="1:12" ht="18" customHeight="1" x14ac:dyDescent="0.15">
      <c r="A65" s="7" t="s">
        <v>138</v>
      </c>
      <c r="B65" s="13" t="s">
        <v>87</v>
      </c>
      <c r="C65" s="55">
        <v>92</v>
      </c>
      <c r="D65" s="55">
        <v>83</v>
      </c>
      <c r="E65" s="22">
        <f t="shared" si="4"/>
        <v>175</v>
      </c>
      <c r="F65" s="57">
        <v>76</v>
      </c>
      <c r="H65" s="31"/>
      <c r="I65" s="32"/>
      <c r="J65" s="32"/>
      <c r="K65" s="32"/>
      <c r="L65" s="32"/>
    </row>
    <row r="66" spans="1:12" ht="18" customHeight="1" x14ac:dyDescent="0.15">
      <c r="A66" s="7" t="s">
        <v>166</v>
      </c>
      <c r="B66" s="13" t="s">
        <v>29</v>
      </c>
      <c r="C66" s="55">
        <v>179</v>
      </c>
      <c r="D66" s="55">
        <v>160</v>
      </c>
      <c r="E66" s="22">
        <f t="shared" si="4"/>
        <v>339</v>
      </c>
      <c r="F66" s="57">
        <v>168</v>
      </c>
      <c r="H66" s="76" t="s">
        <v>150</v>
      </c>
      <c r="I66" s="69">
        <f>(I57+I61)-I68</f>
        <v>21636</v>
      </c>
      <c r="J66" s="69">
        <f>(J57+J61)-J68</f>
        <v>21217</v>
      </c>
      <c r="K66" s="69">
        <f>(K57+K61)-K68</f>
        <v>42853</v>
      </c>
      <c r="L66" s="69">
        <v>17275</v>
      </c>
    </row>
    <row r="67" spans="1:12" ht="18" customHeight="1" x14ac:dyDescent="0.15">
      <c r="A67" s="7" t="s">
        <v>208</v>
      </c>
      <c r="B67" s="13" t="s">
        <v>167</v>
      </c>
      <c r="C67" s="55">
        <v>425</v>
      </c>
      <c r="D67" s="55">
        <v>380</v>
      </c>
      <c r="E67" s="22">
        <f t="shared" si="4"/>
        <v>805</v>
      </c>
      <c r="F67" s="57">
        <v>363</v>
      </c>
      <c r="H67" s="77"/>
      <c r="I67" s="70"/>
      <c r="J67" s="70"/>
      <c r="K67" s="70"/>
      <c r="L67" s="70"/>
    </row>
    <row r="68" spans="1:12" ht="18" customHeight="1" x14ac:dyDescent="0.15">
      <c r="A68" s="7" t="s">
        <v>262</v>
      </c>
      <c r="B68" s="13" t="s">
        <v>139</v>
      </c>
      <c r="C68" s="55">
        <v>62</v>
      </c>
      <c r="D68" s="55">
        <v>49</v>
      </c>
      <c r="E68" s="22">
        <f t="shared" si="4"/>
        <v>111</v>
      </c>
      <c r="F68" s="57">
        <v>74</v>
      </c>
      <c r="H68" s="76" t="s">
        <v>151</v>
      </c>
      <c r="I68" s="69">
        <v>2087</v>
      </c>
      <c r="J68" s="69">
        <v>1906</v>
      </c>
      <c r="K68" s="69">
        <f>SUM(I68:J69)</f>
        <v>3993</v>
      </c>
      <c r="L68" s="69">
        <v>1982</v>
      </c>
    </row>
    <row r="69" spans="1:12" ht="18" customHeight="1" x14ac:dyDescent="0.15">
      <c r="A69" s="7" t="s">
        <v>168</v>
      </c>
      <c r="B69" s="13" t="s">
        <v>169</v>
      </c>
      <c r="C69" s="55">
        <v>331</v>
      </c>
      <c r="D69" s="55">
        <v>334</v>
      </c>
      <c r="E69" s="22">
        <f t="shared" si="4"/>
        <v>665</v>
      </c>
      <c r="F69" s="57">
        <v>279</v>
      </c>
      <c r="H69" s="77"/>
      <c r="I69" s="70"/>
      <c r="J69" s="70"/>
      <c r="K69" s="70"/>
      <c r="L69" s="70"/>
    </row>
    <row r="70" spans="1:12" ht="18" customHeight="1" x14ac:dyDescent="0.15">
      <c r="A70" s="7" t="s">
        <v>275</v>
      </c>
      <c r="B70" s="13" t="s">
        <v>9</v>
      </c>
      <c r="C70" s="55">
        <v>230</v>
      </c>
      <c r="D70" s="55">
        <v>209</v>
      </c>
      <c r="E70" s="22">
        <f t="shared" si="4"/>
        <v>439</v>
      </c>
      <c r="F70" s="57">
        <v>171</v>
      </c>
      <c r="H70" s="76" t="s">
        <v>154</v>
      </c>
      <c r="I70" s="64">
        <f>SUM(I66:I69)</f>
        <v>23723</v>
      </c>
      <c r="J70" s="64">
        <f>SUM(J66:J69)</f>
        <v>23123</v>
      </c>
      <c r="K70" s="64">
        <f>SUM(K66:K69)</f>
        <v>46846</v>
      </c>
      <c r="L70" s="64">
        <f>SUM(L66:L69)</f>
        <v>19257</v>
      </c>
    </row>
    <row r="71" spans="1:12" ht="18" customHeight="1" x14ac:dyDescent="0.15">
      <c r="A71" s="8"/>
      <c r="B71" s="14" t="s">
        <v>209</v>
      </c>
      <c r="C71" s="20">
        <f>SUM(C56:C70)</f>
        <v>2546</v>
      </c>
      <c r="D71" s="20">
        <f>SUM(D56:D70)</f>
        <v>2399</v>
      </c>
      <c r="E71" s="20">
        <f t="shared" si="4"/>
        <v>4945</v>
      </c>
      <c r="F71" s="27">
        <f>SUM(F56:F70)</f>
        <v>2142</v>
      </c>
      <c r="G71" s="30"/>
      <c r="H71" s="78"/>
      <c r="I71" s="80"/>
      <c r="J71" s="80"/>
      <c r="K71" s="80"/>
      <c r="L71" s="80"/>
    </row>
    <row r="72" spans="1:12" ht="18" customHeight="1" x14ac:dyDescent="0.15">
      <c r="A72" s="6" t="s">
        <v>263</v>
      </c>
      <c r="B72" s="12" t="s">
        <v>170</v>
      </c>
      <c r="C72" s="55">
        <v>339</v>
      </c>
      <c r="D72" s="55">
        <v>263</v>
      </c>
      <c r="E72" s="22">
        <f t="shared" si="4"/>
        <v>602</v>
      </c>
      <c r="F72" s="57">
        <v>259</v>
      </c>
      <c r="H72" s="79"/>
      <c r="I72" s="81"/>
      <c r="J72" s="81"/>
      <c r="K72" s="81"/>
      <c r="L72" s="81"/>
    </row>
    <row r="73" spans="1:12" ht="18" customHeight="1" x14ac:dyDescent="0.15">
      <c r="A73" s="7" t="s">
        <v>265</v>
      </c>
      <c r="B73" s="13" t="s">
        <v>157</v>
      </c>
      <c r="C73" s="55">
        <v>272</v>
      </c>
      <c r="D73" s="55">
        <v>253</v>
      </c>
      <c r="E73" s="22">
        <f t="shared" si="4"/>
        <v>525</v>
      </c>
      <c r="F73" s="57">
        <v>203</v>
      </c>
    </row>
    <row r="74" spans="1:12" ht="18" customHeight="1" x14ac:dyDescent="0.15">
      <c r="A74" s="7" t="s">
        <v>171</v>
      </c>
      <c r="B74" s="13" t="s">
        <v>172</v>
      </c>
      <c r="C74" s="55">
        <v>282</v>
      </c>
      <c r="D74" s="55">
        <v>279</v>
      </c>
      <c r="E74" s="22">
        <f t="shared" si="4"/>
        <v>561</v>
      </c>
      <c r="F74" s="57">
        <v>207</v>
      </c>
    </row>
    <row r="75" spans="1:12" ht="18" customHeight="1" x14ac:dyDescent="0.15">
      <c r="A75" s="7" t="s">
        <v>96</v>
      </c>
      <c r="B75" s="13" t="s">
        <v>173</v>
      </c>
      <c r="C75" s="55">
        <v>124</v>
      </c>
      <c r="D75" s="55">
        <v>115</v>
      </c>
      <c r="E75" s="22">
        <f t="shared" si="4"/>
        <v>239</v>
      </c>
      <c r="F75" s="57">
        <v>83</v>
      </c>
    </row>
    <row r="76" spans="1:12" ht="18" customHeight="1" x14ac:dyDescent="0.15">
      <c r="A76" s="7" t="s">
        <v>124</v>
      </c>
      <c r="B76" s="13" t="s">
        <v>174</v>
      </c>
      <c r="C76" s="55">
        <v>38</v>
      </c>
      <c r="D76" s="55">
        <v>43</v>
      </c>
      <c r="E76" s="22">
        <f t="shared" si="4"/>
        <v>81</v>
      </c>
      <c r="F76" s="57">
        <v>29</v>
      </c>
    </row>
    <row r="77" spans="1:12" ht="18" customHeight="1" x14ac:dyDescent="0.15">
      <c r="A77" s="7" t="s">
        <v>266</v>
      </c>
      <c r="B77" s="13" t="s">
        <v>153</v>
      </c>
      <c r="C77" s="55">
        <v>134</v>
      </c>
      <c r="D77" s="55">
        <v>136</v>
      </c>
      <c r="E77" s="22">
        <f t="shared" si="4"/>
        <v>270</v>
      </c>
      <c r="F77" s="57">
        <v>117</v>
      </c>
    </row>
    <row r="78" spans="1:12" ht="18" customHeight="1" x14ac:dyDescent="0.15">
      <c r="A78" s="8"/>
      <c r="B78" s="14" t="s">
        <v>210</v>
      </c>
      <c r="C78" s="20">
        <f>SUM(C72:C77)</f>
        <v>1189</v>
      </c>
      <c r="D78" s="20">
        <f>SUM(D72:D77)</f>
        <v>1089</v>
      </c>
      <c r="E78" s="20">
        <f t="shared" si="4"/>
        <v>2278</v>
      </c>
      <c r="F78" s="27">
        <f>SUM(F72:F77)</f>
        <v>898</v>
      </c>
    </row>
    <row r="79" spans="1:12" ht="18" customHeight="1" x14ac:dyDescent="0.15">
      <c r="A79" s="6" t="s">
        <v>267</v>
      </c>
      <c r="B79" s="12" t="s">
        <v>175</v>
      </c>
      <c r="C79" s="55">
        <v>134</v>
      </c>
      <c r="D79" s="55">
        <v>125</v>
      </c>
      <c r="E79" s="22">
        <f t="shared" si="4"/>
        <v>259</v>
      </c>
      <c r="F79" s="57">
        <v>83</v>
      </c>
    </row>
    <row r="80" spans="1:12" ht="18" customHeight="1" x14ac:dyDescent="0.15">
      <c r="A80" s="7" t="s">
        <v>268</v>
      </c>
      <c r="B80" s="13" t="s">
        <v>23</v>
      </c>
      <c r="C80" s="55">
        <v>94</v>
      </c>
      <c r="D80" s="55">
        <v>93</v>
      </c>
      <c r="E80" s="22">
        <f t="shared" si="4"/>
        <v>187</v>
      </c>
      <c r="F80" s="57">
        <v>73</v>
      </c>
    </row>
    <row r="81" spans="1:6" ht="18" customHeight="1" x14ac:dyDescent="0.15">
      <c r="A81" s="7" t="s">
        <v>81</v>
      </c>
      <c r="B81" s="13" t="s">
        <v>176</v>
      </c>
      <c r="C81" s="55">
        <v>164</v>
      </c>
      <c r="D81" s="55">
        <v>156</v>
      </c>
      <c r="E81" s="22">
        <f t="shared" si="4"/>
        <v>320</v>
      </c>
      <c r="F81" s="57">
        <v>120</v>
      </c>
    </row>
    <row r="82" spans="1:6" ht="18" customHeight="1" x14ac:dyDescent="0.15">
      <c r="A82" s="7" t="s">
        <v>269</v>
      </c>
      <c r="B82" s="13" t="s">
        <v>178</v>
      </c>
      <c r="C82" s="55">
        <v>192</v>
      </c>
      <c r="D82" s="55">
        <v>196</v>
      </c>
      <c r="E82" s="22">
        <f t="shared" si="4"/>
        <v>388</v>
      </c>
      <c r="F82" s="57">
        <v>156</v>
      </c>
    </row>
    <row r="83" spans="1:6" ht="18" customHeight="1" x14ac:dyDescent="0.15">
      <c r="A83" s="7" t="s">
        <v>21</v>
      </c>
      <c r="B83" s="13" t="s">
        <v>179</v>
      </c>
      <c r="C83" s="55">
        <v>143</v>
      </c>
      <c r="D83" s="55">
        <v>163</v>
      </c>
      <c r="E83" s="22">
        <f t="shared" si="4"/>
        <v>306</v>
      </c>
      <c r="F83" s="57">
        <v>115</v>
      </c>
    </row>
    <row r="84" spans="1:6" ht="18" customHeight="1" x14ac:dyDescent="0.15">
      <c r="A84" s="7" t="s">
        <v>235</v>
      </c>
      <c r="B84" s="13" t="s">
        <v>181</v>
      </c>
      <c r="C84" s="55">
        <v>200</v>
      </c>
      <c r="D84" s="55">
        <v>193</v>
      </c>
      <c r="E84" s="22">
        <f t="shared" si="4"/>
        <v>393</v>
      </c>
      <c r="F84" s="57">
        <v>173</v>
      </c>
    </row>
    <row r="85" spans="1:6" ht="18" customHeight="1" x14ac:dyDescent="0.15">
      <c r="A85" s="7" t="s">
        <v>182</v>
      </c>
      <c r="B85" s="13" t="s">
        <v>183</v>
      </c>
      <c r="C85" s="55">
        <v>135</v>
      </c>
      <c r="D85" s="55">
        <v>149</v>
      </c>
      <c r="E85" s="22">
        <f t="shared" si="4"/>
        <v>284</v>
      </c>
      <c r="F85" s="57">
        <v>92</v>
      </c>
    </row>
    <row r="86" spans="1:6" ht="18" customHeight="1" x14ac:dyDescent="0.15">
      <c r="A86" s="7" t="s">
        <v>184</v>
      </c>
      <c r="B86" s="13" t="s">
        <v>185</v>
      </c>
      <c r="C86" s="55">
        <v>67</v>
      </c>
      <c r="D86" s="55">
        <v>81</v>
      </c>
      <c r="E86" s="22">
        <f t="shared" si="4"/>
        <v>148</v>
      </c>
      <c r="F86" s="57">
        <v>47</v>
      </c>
    </row>
    <row r="87" spans="1:6" ht="18" customHeight="1" x14ac:dyDescent="0.15">
      <c r="A87" s="7" t="s">
        <v>186</v>
      </c>
      <c r="B87" s="13" t="s">
        <v>187</v>
      </c>
      <c r="C87" s="55">
        <v>120</v>
      </c>
      <c r="D87" s="55">
        <v>124</v>
      </c>
      <c r="E87" s="22">
        <f t="shared" si="4"/>
        <v>244</v>
      </c>
      <c r="F87" s="57">
        <v>96</v>
      </c>
    </row>
    <row r="88" spans="1:6" ht="18" customHeight="1" x14ac:dyDescent="0.15">
      <c r="A88" s="7" t="s">
        <v>188</v>
      </c>
      <c r="B88" s="13" t="s">
        <v>189</v>
      </c>
      <c r="C88" s="55">
        <v>12</v>
      </c>
      <c r="D88" s="55">
        <v>12</v>
      </c>
      <c r="E88" s="22">
        <f t="shared" si="4"/>
        <v>24</v>
      </c>
      <c r="F88" s="57">
        <v>9</v>
      </c>
    </row>
    <row r="89" spans="1:6" ht="18" customHeight="1" x14ac:dyDescent="0.15">
      <c r="A89" s="7" t="s">
        <v>264</v>
      </c>
      <c r="B89" s="13" t="s">
        <v>270</v>
      </c>
      <c r="C89" s="55">
        <v>82</v>
      </c>
      <c r="D89" s="55">
        <v>91</v>
      </c>
      <c r="E89" s="22">
        <f t="shared" si="4"/>
        <v>173</v>
      </c>
      <c r="F89" s="57">
        <v>66</v>
      </c>
    </row>
    <row r="90" spans="1:6" ht="18" customHeight="1" x14ac:dyDescent="0.15">
      <c r="A90" s="8"/>
      <c r="B90" s="14" t="s">
        <v>190</v>
      </c>
      <c r="C90" s="20">
        <f>SUM(C79:C89)</f>
        <v>1343</v>
      </c>
      <c r="D90" s="20">
        <f>SUM(D79:D89)</f>
        <v>1383</v>
      </c>
      <c r="E90" s="20">
        <f t="shared" si="4"/>
        <v>2726</v>
      </c>
      <c r="F90" s="27">
        <f>SUM(F79:F89)</f>
        <v>1030</v>
      </c>
    </row>
    <row r="91" spans="1:6" ht="18" customHeight="1" x14ac:dyDescent="0.15">
      <c r="A91" s="6" t="s">
        <v>271</v>
      </c>
      <c r="B91" s="12" t="s">
        <v>64</v>
      </c>
      <c r="C91" s="55">
        <v>112</v>
      </c>
      <c r="D91" s="55">
        <v>108</v>
      </c>
      <c r="E91" s="22">
        <f t="shared" si="4"/>
        <v>220</v>
      </c>
      <c r="F91" s="57">
        <v>67</v>
      </c>
    </row>
    <row r="92" spans="1:6" ht="18" customHeight="1" x14ac:dyDescent="0.15">
      <c r="A92" s="7" t="s">
        <v>193</v>
      </c>
      <c r="B92" s="13" t="s">
        <v>194</v>
      </c>
      <c r="C92" s="55">
        <v>193</v>
      </c>
      <c r="D92" s="55">
        <v>161</v>
      </c>
      <c r="E92" s="22">
        <f t="shared" si="4"/>
        <v>354</v>
      </c>
      <c r="F92" s="57">
        <v>118</v>
      </c>
    </row>
    <row r="93" spans="1:6" ht="18" customHeight="1" x14ac:dyDescent="0.15">
      <c r="A93" s="7" t="s">
        <v>273</v>
      </c>
      <c r="B93" s="13" t="s">
        <v>121</v>
      </c>
      <c r="C93" s="55">
        <v>102</v>
      </c>
      <c r="D93" s="55">
        <v>97</v>
      </c>
      <c r="E93" s="22">
        <f t="shared" si="4"/>
        <v>199</v>
      </c>
      <c r="F93" s="57">
        <v>69</v>
      </c>
    </row>
    <row r="94" spans="1:6" ht="18" customHeight="1" x14ac:dyDescent="0.15">
      <c r="A94" s="7" t="s">
        <v>19</v>
      </c>
      <c r="B94" s="13" t="s">
        <v>196</v>
      </c>
      <c r="C94" s="55">
        <v>90</v>
      </c>
      <c r="D94" s="55">
        <v>67</v>
      </c>
      <c r="E94" s="22">
        <f t="shared" si="4"/>
        <v>157</v>
      </c>
      <c r="F94" s="57">
        <v>90</v>
      </c>
    </row>
    <row r="95" spans="1:6" ht="18" customHeight="1" x14ac:dyDescent="0.15">
      <c r="A95" s="7" t="s">
        <v>197</v>
      </c>
      <c r="B95" s="13" t="s">
        <v>198</v>
      </c>
      <c r="C95" s="55">
        <v>175</v>
      </c>
      <c r="D95" s="55">
        <v>171</v>
      </c>
      <c r="E95" s="22">
        <f t="shared" si="4"/>
        <v>346</v>
      </c>
      <c r="F95" s="57">
        <v>135</v>
      </c>
    </row>
    <row r="96" spans="1:6" ht="18" customHeight="1" x14ac:dyDescent="0.15">
      <c r="A96" s="7" t="s">
        <v>272</v>
      </c>
      <c r="B96" s="13" t="s">
        <v>195</v>
      </c>
      <c r="C96" s="55">
        <v>109</v>
      </c>
      <c r="D96" s="55">
        <v>117</v>
      </c>
      <c r="E96" s="22">
        <f t="shared" si="4"/>
        <v>226</v>
      </c>
      <c r="F96" s="57">
        <v>79</v>
      </c>
    </row>
    <row r="97" spans="1:6" ht="18" customHeight="1" x14ac:dyDescent="0.15">
      <c r="A97" s="7" t="s">
        <v>32</v>
      </c>
      <c r="B97" s="13" t="s">
        <v>199</v>
      </c>
      <c r="C97" s="55">
        <v>88</v>
      </c>
      <c r="D97" s="55">
        <v>85</v>
      </c>
      <c r="E97" s="22">
        <f t="shared" si="4"/>
        <v>173</v>
      </c>
      <c r="F97" s="57">
        <v>64</v>
      </c>
    </row>
    <row r="98" spans="1:6" ht="18" customHeight="1" x14ac:dyDescent="0.15">
      <c r="A98" s="7" t="s">
        <v>200</v>
      </c>
      <c r="B98" s="13" t="s">
        <v>201</v>
      </c>
      <c r="C98" s="55">
        <v>270</v>
      </c>
      <c r="D98" s="55">
        <v>250</v>
      </c>
      <c r="E98" s="22">
        <f t="shared" si="4"/>
        <v>520</v>
      </c>
      <c r="F98" s="57">
        <v>249</v>
      </c>
    </row>
    <row r="99" spans="1:6" ht="18" customHeight="1" x14ac:dyDescent="0.15">
      <c r="A99" s="7" t="s">
        <v>120</v>
      </c>
      <c r="B99" s="13" t="s">
        <v>202</v>
      </c>
      <c r="C99" s="55">
        <v>171</v>
      </c>
      <c r="D99" s="55">
        <v>163</v>
      </c>
      <c r="E99" s="22">
        <f t="shared" si="4"/>
        <v>334</v>
      </c>
      <c r="F99" s="57">
        <v>106</v>
      </c>
    </row>
    <row r="100" spans="1:6" ht="18" customHeight="1" x14ac:dyDescent="0.15">
      <c r="A100" s="7" t="s">
        <v>203</v>
      </c>
      <c r="B100" s="13" t="s">
        <v>180</v>
      </c>
      <c r="C100" s="55">
        <v>586</v>
      </c>
      <c r="D100" s="55">
        <v>554</v>
      </c>
      <c r="E100" s="22">
        <f t="shared" si="4"/>
        <v>1140</v>
      </c>
      <c r="F100" s="57">
        <v>511</v>
      </c>
    </row>
    <row r="101" spans="1:6" ht="18" customHeight="1" x14ac:dyDescent="0.15">
      <c r="A101" s="7" t="s">
        <v>98</v>
      </c>
      <c r="B101" s="13" t="s">
        <v>204</v>
      </c>
      <c r="C101" s="55">
        <v>13</v>
      </c>
      <c r="D101" s="55">
        <v>30</v>
      </c>
      <c r="E101" s="22">
        <f t="shared" si="4"/>
        <v>43</v>
      </c>
      <c r="F101" s="57">
        <v>25</v>
      </c>
    </row>
    <row r="102" spans="1:6" ht="18" customHeight="1" x14ac:dyDescent="0.15">
      <c r="A102" s="7" t="s">
        <v>80</v>
      </c>
      <c r="B102" s="13" t="s">
        <v>25</v>
      </c>
      <c r="C102" s="55">
        <v>40</v>
      </c>
      <c r="D102" s="55">
        <v>50</v>
      </c>
      <c r="E102" s="22">
        <f t="shared" si="4"/>
        <v>90</v>
      </c>
      <c r="F102" s="57">
        <v>39</v>
      </c>
    </row>
    <row r="103" spans="1:6" ht="18" customHeight="1" x14ac:dyDescent="0.15">
      <c r="A103" s="7" t="s">
        <v>205</v>
      </c>
      <c r="B103" s="13" t="s">
        <v>206</v>
      </c>
      <c r="C103" s="55">
        <v>176</v>
      </c>
      <c r="D103" s="55">
        <v>149</v>
      </c>
      <c r="E103" s="22">
        <f t="shared" si="4"/>
        <v>325</v>
      </c>
      <c r="F103" s="57">
        <v>122</v>
      </c>
    </row>
    <row r="104" spans="1:6" ht="18" customHeight="1" x14ac:dyDescent="0.15">
      <c r="A104" s="8"/>
      <c r="B104" s="14" t="s">
        <v>207</v>
      </c>
      <c r="C104" s="20">
        <f>SUM(C91:C103)</f>
        <v>2125</v>
      </c>
      <c r="D104" s="20">
        <f>SUM(D91:D103)</f>
        <v>2002</v>
      </c>
      <c r="E104" s="20">
        <f t="shared" si="4"/>
        <v>4127</v>
      </c>
      <c r="F104" s="27">
        <f>SUM(F91:F103)</f>
        <v>1674</v>
      </c>
    </row>
    <row r="105" spans="1:6" ht="18" customHeight="1" x14ac:dyDescent="0.15">
      <c r="A105" s="7"/>
      <c r="F105" s="37"/>
    </row>
    <row r="106" spans="1:6" ht="18" customHeight="1" x14ac:dyDescent="0.15">
      <c r="A106" s="7"/>
      <c r="F106" s="37"/>
    </row>
    <row r="107" spans="1:6" ht="18" customHeight="1" x14ac:dyDescent="0.15">
      <c r="A107" s="7"/>
      <c r="F107" s="37"/>
    </row>
    <row r="108" spans="1:6" ht="18" customHeight="1" x14ac:dyDescent="0.15">
      <c r="A108" s="8"/>
      <c r="B108" s="54"/>
      <c r="C108" s="20"/>
      <c r="D108" s="20"/>
      <c r="E108" s="20"/>
      <c r="F108" s="27"/>
    </row>
    <row r="117" spans="1:7" ht="18" customHeight="1" x14ac:dyDescent="0.15">
      <c r="A117" s="10"/>
      <c r="G117" s="30"/>
    </row>
    <row r="124" spans="1:7" ht="18" customHeight="1" x14ac:dyDescent="0.15">
      <c r="B124" s="5"/>
    </row>
    <row r="125" spans="1:7" ht="18" customHeight="1" x14ac:dyDescent="0.15">
      <c r="B125" s="5"/>
      <c r="C125" s="5"/>
      <c r="D125" s="5"/>
      <c r="E125" s="5"/>
      <c r="F125" s="5"/>
    </row>
    <row r="126" spans="1:7" ht="18" customHeight="1" x14ac:dyDescent="0.15">
      <c r="B126" s="5"/>
      <c r="C126" s="5"/>
      <c r="D126" s="5"/>
      <c r="E126" s="5"/>
      <c r="F126" s="5"/>
    </row>
    <row r="127" spans="1:7" ht="18" customHeight="1" x14ac:dyDescent="0.15">
      <c r="B127" s="5"/>
      <c r="C127" s="5"/>
      <c r="D127" s="5"/>
      <c r="E127" s="5"/>
      <c r="F127" s="5"/>
    </row>
    <row r="128" spans="1:7" ht="18" customHeight="1" x14ac:dyDescent="0.15">
      <c r="B128" s="5"/>
      <c r="C128" s="5"/>
      <c r="D128" s="5"/>
      <c r="E128" s="5"/>
      <c r="F128" s="5"/>
    </row>
  </sheetData>
  <mergeCells count="43">
    <mergeCell ref="H70:H72"/>
    <mergeCell ref="I70:I72"/>
    <mergeCell ref="J70:J72"/>
    <mergeCell ref="K70:K72"/>
    <mergeCell ref="L70:L72"/>
    <mergeCell ref="H68:H69"/>
    <mergeCell ref="I68:I69"/>
    <mergeCell ref="J68:J69"/>
    <mergeCell ref="K68:K69"/>
    <mergeCell ref="L68:L69"/>
    <mergeCell ref="H66:H67"/>
    <mergeCell ref="I66:I67"/>
    <mergeCell ref="J66:J67"/>
    <mergeCell ref="K66:K67"/>
    <mergeCell ref="L66:L67"/>
    <mergeCell ref="H63:H64"/>
    <mergeCell ref="I63:I64"/>
    <mergeCell ref="J63:J64"/>
    <mergeCell ref="K63:K64"/>
    <mergeCell ref="L63:L64"/>
    <mergeCell ref="H61:H62"/>
    <mergeCell ref="I61:I62"/>
    <mergeCell ref="J61:J62"/>
    <mergeCell ref="K61:K62"/>
    <mergeCell ref="L61:L62"/>
    <mergeCell ref="H59:H60"/>
    <mergeCell ref="I59:I60"/>
    <mergeCell ref="J59:J60"/>
    <mergeCell ref="K59:K60"/>
    <mergeCell ref="L59:L60"/>
    <mergeCell ref="L1:L2"/>
    <mergeCell ref="H57:H58"/>
    <mergeCell ref="I57:I58"/>
    <mergeCell ref="J57:J58"/>
    <mergeCell ref="K57:K58"/>
    <mergeCell ref="L57:L58"/>
    <mergeCell ref="C1:E1"/>
    <mergeCell ref="I1:K1"/>
    <mergeCell ref="A1:A2"/>
    <mergeCell ref="B1:B2"/>
    <mergeCell ref="F1:F2"/>
    <mergeCell ref="G1:G2"/>
    <mergeCell ref="H1:H2"/>
  </mergeCells>
  <phoneticPr fontId="1"/>
  <printOptions gridLines="1"/>
  <pageMargins left="0.78740157480314965" right="0.78740157480314965" top="1.1811023622047245" bottom="0.98425196850393704" header="0.51181102362204722" footer="0.51181102362204722"/>
  <pageSetup paperSize="9" scale="75" fitToHeight="2" orientation="portrait" r:id="rId1"/>
  <headerFooter alignWithMargins="0">
    <oddHeader>&amp;L&amp;"ＭＳ Ｐ明朝,標準"&amp;14（住民基本台帳に基づく）&amp;C&amp;"ＭＳ Ｐ明朝,標準"&amp;18自治会別人口統計表（静岡県菊川市）&amp;R&amp;"ＭＳ Ｐ明朝,標準"&amp;14令和７年９月30日</oddHeader>
    <oddFooter>&amp;C&amp;P／&amp;N</oddFooter>
  </headerFooter>
  <rowBreaks count="1" manualBreakCount="1"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</vt:lpstr>
      <vt:lpstr>R7.4月末</vt:lpstr>
      <vt:lpstr>R7.5月末</vt:lpstr>
      <vt:lpstr>R7.6月末 </vt:lpstr>
      <vt:lpstr>R7.7月末</vt:lpstr>
      <vt:lpstr>R7.８月末</vt:lpstr>
      <vt:lpstr>R7.9月末 </vt:lpstr>
      <vt:lpstr>R7.4月末!Print_Titles</vt:lpstr>
      <vt:lpstr>R7.5月末!Print_Titles</vt:lpstr>
      <vt:lpstr>'R7.6月末 '!Print_Titles</vt:lpstr>
      <vt:lpstr>R7.7月末!Print_Titles</vt:lpstr>
      <vt:lpstr>R7.８月末!Print_Titles</vt:lpstr>
      <vt:lpstr>'R7.9月末 '!Print_Titles</vt:lpstr>
      <vt:lpstr>様式!Print_Titles</vt:lpstr>
    </vt:vector>
  </TitlesOfParts>
  <Company>菊川町役場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KIKUGAWA1058</dc:creator>
  <cp:lastModifiedBy>KJ20144</cp:lastModifiedBy>
  <cp:lastPrinted>2025-09-01T03:30:39Z</cp:lastPrinted>
  <dcterms:created xsi:type="dcterms:W3CDTF">2005-02-04T05:02:31Z</dcterms:created>
  <dcterms:modified xsi:type="dcterms:W3CDTF">2025-10-01T00:43:53Z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2025-10-01T00:06:55Z</vt:filetime>
  </property>
</Properties>
</file>