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QgpxUxaRagAmsW0qixLWaVRIr3FCVQOqwxKE7r3+CUzV+4XykdGYiLybZr6mdPR+3QCZSwkWmiaw7gDMyeY0g==" workbookSaltValue="Cf1cEZI38mL62Ku6+CpkJ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<sst xmlns="http://schemas.openxmlformats.org/spreadsheetml/2006/main" xmlns:r="http://schemas.openxmlformats.org/officeDocument/2006/relationships" count="114" uniqueCount="114">
  <si>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</si>
  <si>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</si>
  <si>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</si>
  <si>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</si>
  <si>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</si>
  <si>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</si>
  <si>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</si>
  <si>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</si>
  <si>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</si>
  <si>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</si>
  <si>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</si>
  <si>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</si>
  <si>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</si>
  <si>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</si>
  <si>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</si>
  <si>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</si>
  <si>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</si>
  <si>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</si>
  <si>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</si>
  <si>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</si>
  <si>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</si>
  <si>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</si>
  <si>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</si>
  <si>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</si>
  <si>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</si>
  <si>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</si>
  <si>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</si>
  <si>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</si>
  <si>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</si>
  <si>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</si>
  <si>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</si>
  <si>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</si>
  <si>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</si>
  <si>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</si>
  <si>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</si>
  <si>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</si>
  <si>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</si>
  <si>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</si>
  <si>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</si>
  <si>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</si>
  <si>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</si>
  <si>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</si>
  <si>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</si>
  <si>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</si>
  <si>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</si>
  <si>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</si>
  <si>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</si>
  <si>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</si>
  <si>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</si>
  <si>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</si>
  <si>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</si>
  <si>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</si>
  <si>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</si>
  <si>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</si>
  <si>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</si>
  <si>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</si>
  <si>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</si>
  <si>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</si>
  <si>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</si>
  <si>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</si>
  <si>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</si>
  <si>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</si>
  <si>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</si>
  <si>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</si>
  <si>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</si>
  <si>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</si>
  <si>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</si>
  <si>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</si>
  <si>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</si>
  <si>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</si>
  <si>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</si>
  <si>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</si>
  <si>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</si>
  <si>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</si>
  <si>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</si>
  <si>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</si>
  <si>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</si>
  <si>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</si>
  <si>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</si>
  <si>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</si>
  <si>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</si>
  <si>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</si>
  <si>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</si>
  <si>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</si>
  <si>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</si>
  <si>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</si>
  <si>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</si>
  <si>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</si>
  <si>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</si>
  <si>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</si>
  <si>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</si>
  <si>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</si>
  <si>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</si>
  <si>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</si>
  <si>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</si>
  <si>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</si>
  <si>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静岡県　菊川市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</si>
  <si>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</si>
  <si>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</si>
  <si>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</si>
  <si>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</si>
  <si>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</si>
  <si>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</si>
  <si>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</si>
  <si>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</si>
  <si>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　当市の下水道事業は、公共下水道及び特定環境保全公共下水道の２事業で構成され、平成30年４月１日から、地方公営企業法の財務規定を適用する企業会計へと移行した。 
　①経常収支比率は、対前年度比で5.02pt悪化した。要因としては、営業費用の処理場費が対前年度比で約750万円増加したことが挙げられる。依然として指標が100％を割り込んでいるため、下水道使用料を見直す。
　②累積欠損比率については、令和６年度においても、当年度純損失を計上したことにより数値が悪化した。
　③流動比率は、現金・預金の大幅な減少により、数値が悪化した。現金預金が減少した要因は、業務量の減による国庫補助金や企業債の収入減少である。
　④企業債残高対事業規模比率は、対前年度比で93.12pt改善した。これは、新規の借入れがないためである。
　⑤経費回収率は、対前年度比で10.99pt悪化した。要因として、約650万円の維持管理費（処理場費・委託料）の増加が挙げられる。引き続き類似団体平均値を下回っており、使用料で回収すべき経費を賄えていない状況であるため、下水道使用料の見直しが急務である。
　⑥汚水処理原価は、令和２年度以降上昇傾向だが、依然として類似団体平均を下回っており、比較的効率よく汚水処理が行えていると判断できる。
　⑦施設利用率は、前年度以前に令和２年度数値を0.00％に修正した。公共下水道と同一の処理場を使用しているため、数値の算出はない。
　⑧水洗化率については、処理区域内人口の増加により対前年度比11.05ptの悪化となったが、類似団体平均値をわずかに上回っている。引き続き、水洗化率向上の取組を行っていく。</t>
  </si>
  <si>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</si>
  <si>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</si>
  <si>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</si>
  <si>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</si>
  <si>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</si>
  <si>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</si>
  <si>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当市の下水道事業は、平成17年３月31日から供用を開始した、比較的新しい施設であるため、有形固定資産のほとんどが耐用年数に満たないものである。
①有形固定資産減価償却率は、類似団体平均値と比較すると低い数値となっているが、資産の減価償却が進んでいることで、比率が増加傾向にある。今後は、耐用年数を迎える資産も増加するので、ストックマネジメント計画に基づき、長期的な施設状況を予測しながら、点検、調査、修繕及び改築を計画的に行っていく必要がある。</t>
  </si>
  <si>
    <t xml:space="preserve">　令和６年度において、各指標は、悪化しており、使用料単価の引上げや汚水処理の効率化を進めなければならないと考える。また、当市の下水道事業は、セグメント分けをしていないため、公共下水道の数値と合算した指標で分析を行う必要がある。公共下水道事業分を合わせた数値で分析を行うと、経常収支比率は93.0％、経費回収率は63.3％といずれも100％を下回っていることから、経営改善は急務である。自立した経営を目指す上で、使用料の増収は喫緊の課題であるため、令和７年度以降の下水道事業審議会で使用料の改定について審議をしていく。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</si>
</sst>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8.26</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92.76</c:v>
                </c:pt>
                <c:pt idx="1">
                  <c:v>85.95</c:v>
                </c:pt>
                <c:pt idx="2">
                  <c:v>96.96</c:v>
                </c:pt>
                <c:pt idx="3">
                  <c:v>96.42</c:v>
                </c:pt>
                <c:pt idx="4">
                  <c:v>85.37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88.49</c:v>
                </c:pt>
                <c:pt idx="1">
                  <c:v>96.07</c:v>
                </c:pt>
                <c:pt idx="2">
                  <c:v>90.28</c:v>
                </c:pt>
                <c:pt idx="3">
                  <c:v>91.81</c:v>
                </c:pt>
                <c:pt idx="4">
                  <c:v>86.79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7.38</c:v>
                </c:pt>
                <c:pt idx="1">
                  <c:v>9.83</c:v>
                </c:pt>
                <c:pt idx="2">
                  <c:v>12.12</c:v>
                </c:pt>
                <c:pt idx="3">
                  <c:v>14.59</c:v>
                </c:pt>
                <c:pt idx="4">
                  <c:v>17.05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45.06</c:v>
                </c:pt>
                <c:pt idx="1">
                  <c:v>57.18</c:v>
                </c:pt>
                <c:pt idx="2">
                  <c:v>93.86</c:v>
                </c:pt>
                <c:pt idx="3">
                  <c:v>121.48</c:v>
                </c:pt>
                <c:pt idx="4">
                  <c:v>165.6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116.99</c:v>
                </c:pt>
                <c:pt idx="1">
                  <c:v>55.87</c:v>
                </c:pt>
                <c:pt idx="2">
                  <c:v>48.75</c:v>
                </c:pt>
                <c:pt idx="3">
                  <c:v>121.79</c:v>
                </c:pt>
                <c:pt idx="4">
                  <c:v>88.53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1118.82</c:v>
                </c:pt>
                <c:pt idx="1">
                  <c:v>1054.6400000000001</c:v>
                </c:pt>
                <c:pt idx="2">
                  <c:v>1043.76</c:v>
                </c:pt>
                <c:pt idx="3">
                  <c:v>972.28</c:v>
                </c:pt>
                <c:pt idx="4">
                  <c:v>879.16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83.92</c:v>
                </c:pt>
                <c:pt idx="1">
                  <c:v>82.96</c:v>
                </c:pt>
                <c:pt idx="2">
                  <c:v>72.349999999999994</c:v>
                </c:pt>
                <c:pt idx="3">
                  <c:v>69.489999999999995</c:v>
                </c:pt>
                <c:pt idx="4">
                  <c:v>58.5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151.68</c:v>
                </c:pt>
                <c:pt idx="2">
                  <c:v>173.43</c:v>
                </c:pt>
                <c:pt idx="3">
                  <c:v>181.03</c:v>
                </c:pt>
                <c:pt idx="4">
                  <c:v>215.62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X69" zoomScale="160" zoomScaleNormal="160" workbookViewId="0">
      <selection activeCell="BL83" sqref="BL8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菊川市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47179</v>
      </c>
      <c r="AM8" s="21"/>
      <c r="AN8" s="21"/>
      <c r="AO8" s="21"/>
      <c r="AP8" s="21"/>
      <c r="AQ8" s="21"/>
      <c r="AR8" s="21"/>
      <c r="AS8" s="21"/>
      <c r="AT8" s="7">
        <f>データ!T6</f>
        <v>94.19</v>
      </c>
      <c r="AU8" s="7"/>
      <c r="AV8" s="7"/>
      <c r="AW8" s="7"/>
      <c r="AX8" s="7"/>
      <c r="AY8" s="7"/>
      <c r="AZ8" s="7"/>
      <c r="BA8" s="7"/>
      <c r="BB8" s="7">
        <f>データ!U6</f>
        <v>500.89</v>
      </c>
      <c r="BC8" s="7"/>
      <c r="BD8" s="7"/>
      <c r="BE8" s="7"/>
      <c r="BF8" s="7"/>
      <c r="BG8" s="7"/>
      <c r="BH8" s="7"/>
      <c r="BI8" s="7"/>
      <c r="BJ8" s="3"/>
      <c r="BK8" s="3"/>
      <c r="BL8" s="27" t="s">
        <v>14</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52.58</v>
      </c>
      <c r="J10" s="7"/>
      <c r="K10" s="7"/>
      <c r="L10" s="7"/>
      <c r="M10" s="7"/>
      <c r="N10" s="7"/>
      <c r="O10" s="7"/>
      <c r="P10" s="7">
        <f>データ!P6</f>
        <v>7.06</v>
      </c>
      <c r="Q10" s="7"/>
      <c r="R10" s="7"/>
      <c r="S10" s="7"/>
      <c r="T10" s="7"/>
      <c r="U10" s="7"/>
      <c r="V10" s="7"/>
      <c r="W10" s="7">
        <f>データ!Q6</f>
        <v>91.14</v>
      </c>
      <c r="X10" s="7"/>
      <c r="Y10" s="7"/>
      <c r="Z10" s="7"/>
      <c r="AA10" s="7"/>
      <c r="AB10" s="7"/>
      <c r="AC10" s="7"/>
      <c r="AD10" s="21">
        <f>データ!R6</f>
        <v>2640</v>
      </c>
      <c r="AE10" s="21"/>
      <c r="AF10" s="21"/>
      <c r="AG10" s="21"/>
      <c r="AH10" s="21"/>
      <c r="AI10" s="21"/>
      <c r="AJ10" s="21"/>
      <c r="AK10" s="2"/>
      <c r="AL10" s="21">
        <f>データ!V6</f>
        <v>3316</v>
      </c>
      <c r="AM10" s="21"/>
      <c r="AN10" s="21"/>
      <c r="AO10" s="21"/>
      <c r="AP10" s="21"/>
      <c r="AQ10" s="21"/>
      <c r="AR10" s="21"/>
      <c r="AS10" s="21"/>
      <c r="AT10" s="7">
        <f>データ!W6</f>
        <v>0.56000000000000005</v>
      </c>
      <c r="AU10" s="7"/>
      <c r="AV10" s="7"/>
      <c r="AW10" s="7"/>
      <c r="AX10" s="7"/>
      <c r="AY10" s="7"/>
      <c r="AZ10" s="7"/>
      <c r="BA10" s="7"/>
      <c r="BB10" s="7">
        <f>データ!X6</f>
        <v>5921.43</v>
      </c>
      <c r="BC10" s="7"/>
      <c r="BD10" s="7"/>
      <c r="BE10" s="7"/>
      <c r="BF10" s="7"/>
      <c r="BG10" s="7"/>
      <c r="BH10" s="7"/>
      <c r="BI10" s="7"/>
      <c r="BJ10" s="2"/>
      <c r="BK10" s="2"/>
      <c r="BL10" s="29" t="s">
        <v>38</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105</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yvnkhXV1gZJ3h16GHR2IKQzg2TM6gOrQM/MtxomkL5IUeCyL3eoUK/JXp9cMKeMOSiY20wnVve40aRO5L/3IXA==" saltValue="AxTVW4j+1EyW+OGMd4ZuC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34</v>
      </c>
      <c r="C3" s="64" t="s">
        <v>60</v>
      </c>
      <c r="D3" s="64" t="s">
        <v>40</v>
      </c>
      <c r="E3" s="64" t="s">
        <v>6</v>
      </c>
      <c r="F3" s="64" t="s">
        <v>5</v>
      </c>
      <c r="G3" s="64" t="s">
        <v>26</v>
      </c>
      <c r="H3" s="70" t="s">
        <v>61</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29</v>
      </c>
      <c r="AV4" s="82"/>
      <c r="AW4" s="82"/>
      <c r="AX4" s="82"/>
      <c r="AY4" s="82"/>
      <c r="AZ4" s="82"/>
      <c r="BA4" s="82"/>
      <c r="BB4" s="82"/>
      <c r="BC4" s="82"/>
      <c r="BD4" s="82"/>
      <c r="BE4" s="82"/>
      <c r="BF4" s="82" t="s">
        <v>64</v>
      </c>
      <c r="BG4" s="82"/>
      <c r="BH4" s="82"/>
      <c r="BI4" s="82"/>
      <c r="BJ4" s="82"/>
      <c r="BK4" s="82"/>
      <c r="BL4" s="82"/>
      <c r="BM4" s="82"/>
      <c r="BN4" s="82"/>
      <c r="BO4" s="82"/>
      <c r="BP4" s="82"/>
      <c r="BQ4" s="82" t="s">
        <v>16</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7</v>
      </c>
      <c r="N5" s="72" t="s">
        <v>74</v>
      </c>
      <c r="O5" s="72" t="s">
        <v>75</v>
      </c>
      <c r="P5" s="72" t="s">
        <v>76</v>
      </c>
      <c r="Q5" s="72" t="s">
        <v>77</v>
      </c>
      <c r="R5" s="72" t="s">
        <v>78</v>
      </c>
      <c r="S5" s="72" t="s">
        <v>79</v>
      </c>
      <c r="T5" s="72" t="s">
        <v>80</v>
      </c>
      <c r="U5" s="72" t="s">
        <v>1</v>
      </c>
      <c r="V5" s="72" t="s">
        <v>81</v>
      </c>
      <c r="W5" s="72" t="s">
        <v>82</v>
      </c>
      <c r="X5" s="72" t="s">
        <v>83</v>
      </c>
      <c r="Y5" s="72" t="s">
        <v>84</v>
      </c>
      <c r="Z5" s="72" t="s">
        <v>85</v>
      </c>
      <c r="AA5" s="72" t="s">
        <v>86</v>
      </c>
      <c r="AB5" s="72" t="s">
        <v>87</v>
      </c>
      <c r="AC5" s="72" t="s">
        <v>88</v>
      </c>
      <c r="AD5" s="72" t="s">
        <v>89</v>
      </c>
      <c r="AE5" s="72" t="s">
        <v>91</v>
      </c>
      <c r="AF5" s="72" t="s">
        <v>92</v>
      </c>
      <c r="AG5" s="72" t="s">
        <v>93</v>
      </c>
      <c r="AH5" s="72" t="s">
        <v>94</v>
      </c>
      <c r="AI5" s="72" t="s">
        <v>46</v>
      </c>
      <c r="AJ5" s="72" t="s">
        <v>84</v>
      </c>
      <c r="AK5" s="72" t="s">
        <v>85</v>
      </c>
      <c r="AL5" s="72" t="s">
        <v>86</v>
      </c>
      <c r="AM5" s="72" t="s">
        <v>87</v>
      </c>
      <c r="AN5" s="72" t="s">
        <v>88</v>
      </c>
      <c r="AO5" s="72" t="s">
        <v>89</v>
      </c>
      <c r="AP5" s="72" t="s">
        <v>91</v>
      </c>
      <c r="AQ5" s="72" t="s">
        <v>92</v>
      </c>
      <c r="AR5" s="72" t="s">
        <v>93</v>
      </c>
      <c r="AS5" s="72" t="s">
        <v>94</v>
      </c>
      <c r="AT5" s="72" t="s">
        <v>90</v>
      </c>
      <c r="AU5" s="72" t="s">
        <v>84</v>
      </c>
      <c r="AV5" s="72" t="s">
        <v>85</v>
      </c>
      <c r="AW5" s="72" t="s">
        <v>86</v>
      </c>
      <c r="AX5" s="72" t="s">
        <v>87</v>
      </c>
      <c r="AY5" s="72" t="s">
        <v>88</v>
      </c>
      <c r="AZ5" s="72" t="s">
        <v>89</v>
      </c>
      <c r="BA5" s="72" t="s">
        <v>91</v>
      </c>
      <c r="BB5" s="72" t="s">
        <v>92</v>
      </c>
      <c r="BC5" s="72" t="s">
        <v>93</v>
      </c>
      <c r="BD5" s="72" t="s">
        <v>94</v>
      </c>
      <c r="BE5" s="72" t="s">
        <v>90</v>
      </c>
      <c r="BF5" s="72" t="s">
        <v>84</v>
      </c>
      <c r="BG5" s="72" t="s">
        <v>85</v>
      </c>
      <c r="BH5" s="72" t="s">
        <v>86</v>
      </c>
      <c r="BI5" s="72" t="s">
        <v>87</v>
      </c>
      <c r="BJ5" s="72" t="s">
        <v>88</v>
      </c>
      <c r="BK5" s="72" t="s">
        <v>89</v>
      </c>
      <c r="BL5" s="72" t="s">
        <v>91</v>
      </c>
      <c r="BM5" s="72" t="s">
        <v>92</v>
      </c>
      <c r="BN5" s="72" t="s">
        <v>93</v>
      </c>
      <c r="BO5" s="72" t="s">
        <v>94</v>
      </c>
      <c r="BP5" s="72" t="s">
        <v>90</v>
      </c>
      <c r="BQ5" s="72" t="s">
        <v>84</v>
      </c>
      <c r="BR5" s="72" t="s">
        <v>85</v>
      </c>
      <c r="BS5" s="72" t="s">
        <v>86</v>
      </c>
      <c r="BT5" s="72" t="s">
        <v>87</v>
      </c>
      <c r="BU5" s="72" t="s">
        <v>88</v>
      </c>
      <c r="BV5" s="72" t="s">
        <v>89</v>
      </c>
      <c r="BW5" s="72" t="s">
        <v>91</v>
      </c>
      <c r="BX5" s="72" t="s">
        <v>92</v>
      </c>
      <c r="BY5" s="72" t="s">
        <v>93</v>
      </c>
      <c r="BZ5" s="72" t="s">
        <v>94</v>
      </c>
      <c r="CA5" s="72" t="s">
        <v>90</v>
      </c>
      <c r="CB5" s="72" t="s">
        <v>84</v>
      </c>
      <c r="CC5" s="72" t="s">
        <v>85</v>
      </c>
      <c r="CD5" s="72" t="s">
        <v>86</v>
      </c>
      <c r="CE5" s="72" t="s">
        <v>87</v>
      </c>
      <c r="CF5" s="72" t="s">
        <v>88</v>
      </c>
      <c r="CG5" s="72" t="s">
        <v>89</v>
      </c>
      <c r="CH5" s="72" t="s">
        <v>91</v>
      </c>
      <c r="CI5" s="72" t="s">
        <v>92</v>
      </c>
      <c r="CJ5" s="72" t="s">
        <v>93</v>
      </c>
      <c r="CK5" s="72" t="s">
        <v>94</v>
      </c>
      <c r="CL5" s="72" t="s">
        <v>90</v>
      </c>
      <c r="CM5" s="72" t="s">
        <v>84</v>
      </c>
      <c r="CN5" s="72" t="s">
        <v>85</v>
      </c>
      <c r="CO5" s="72" t="s">
        <v>86</v>
      </c>
      <c r="CP5" s="72" t="s">
        <v>87</v>
      </c>
      <c r="CQ5" s="72" t="s">
        <v>88</v>
      </c>
      <c r="CR5" s="72" t="s">
        <v>89</v>
      </c>
      <c r="CS5" s="72" t="s">
        <v>91</v>
      </c>
      <c r="CT5" s="72" t="s">
        <v>92</v>
      </c>
      <c r="CU5" s="72" t="s">
        <v>93</v>
      </c>
      <c r="CV5" s="72" t="s">
        <v>94</v>
      </c>
      <c r="CW5" s="72" t="s">
        <v>90</v>
      </c>
      <c r="CX5" s="72" t="s">
        <v>84</v>
      </c>
      <c r="CY5" s="72" t="s">
        <v>85</v>
      </c>
      <c r="CZ5" s="72" t="s">
        <v>86</v>
      </c>
      <c r="DA5" s="72" t="s">
        <v>87</v>
      </c>
      <c r="DB5" s="72" t="s">
        <v>88</v>
      </c>
      <c r="DC5" s="72" t="s">
        <v>89</v>
      </c>
      <c r="DD5" s="72" t="s">
        <v>91</v>
      </c>
      <c r="DE5" s="72" t="s">
        <v>92</v>
      </c>
      <c r="DF5" s="72" t="s">
        <v>93</v>
      </c>
      <c r="DG5" s="72" t="s">
        <v>94</v>
      </c>
      <c r="DH5" s="72" t="s">
        <v>90</v>
      </c>
      <c r="DI5" s="72" t="s">
        <v>84</v>
      </c>
      <c r="DJ5" s="72" t="s">
        <v>85</v>
      </c>
      <c r="DK5" s="72" t="s">
        <v>86</v>
      </c>
      <c r="DL5" s="72" t="s">
        <v>87</v>
      </c>
      <c r="DM5" s="72" t="s">
        <v>88</v>
      </c>
      <c r="DN5" s="72" t="s">
        <v>89</v>
      </c>
      <c r="DO5" s="72" t="s">
        <v>91</v>
      </c>
      <c r="DP5" s="72" t="s">
        <v>92</v>
      </c>
      <c r="DQ5" s="72" t="s">
        <v>93</v>
      </c>
      <c r="DR5" s="72" t="s">
        <v>94</v>
      </c>
      <c r="DS5" s="72" t="s">
        <v>90</v>
      </c>
      <c r="DT5" s="72" t="s">
        <v>84</v>
      </c>
      <c r="DU5" s="72" t="s">
        <v>85</v>
      </c>
      <c r="DV5" s="72" t="s">
        <v>86</v>
      </c>
      <c r="DW5" s="72" t="s">
        <v>87</v>
      </c>
      <c r="DX5" s="72" t="s">
        <v>88</v>
      </c>
      <c r="DY5" s="72" t="s">
        <v>89</v>
      </c>
      <c r="DZ5" s="72" t="s">
        <v>91</v>
      </c>
      <c r="EA5" s="72" t="s">
        <v>92</v>
      </c>
      <c r="EB5" s="72" t="s">
        <v>93</v>
      </c>
      <c r="EC5" s="72" t="s">
        <v>94</v>
      </c>
      <c r="ED5" s="72" t="s">
        <v>90</v>
      </c>
      <c r="EE5" s="72" t="s">
        <v>84</v>
      </c>
      <c r="EF5" s="72" t="s">
        <v>85</v>
      </c>
      <c r="EG5" s="72" t="s">
        <v>86</v>
      </c>
      <c r="EH5" s="72" t="s">
        <v>87</v>
      </c>
      <c r="EI5" s="72" t="s">
        <v>88</v>
      </c>
      <c r="EJ5" s="72" t="s">
        <v>89</v>
      </c>
      <c r="EK5" s="72" t="s">
        <v>91</v>
      </c>
      <c r="EL5" s="72" t="s">
        <v>92</v>
      </c>
      <c r="EM5" s="72" t="s">
        <v>93</v>
      </c>
      <c r="EN5" s="72" t="s">
        <v>94</v>
      </c>
      <c r="EO5" s="72" t="s">
        <v>90</v>
      </c>
    </row>
    <row r="6" spans="1:148" s="61" customFormat="1">
      <c r="A6" s="62" t="s">
        <v>95</v>
      </c>
      <c r="B6" s="67">
        <f t="shared" ref="B6:X6" si="1">B7</f>
        <v>2024</v>
      </c>
      <c r="C6" s="67">
        <f t="shared" si="1"/>
        <v>222241</v>
      </c>
      <c r="D6" s="67">
        <f t="shared" si="1"/>
        <v>46</v>
      </c>
      <c r="E6" s="67">
        <f t="shared" si="1"/>
        <v>17</v>
      </c>
      <c r="F6" s="67">
        <f t="shared" si="1"/>
        <v>4</v>
      </c>
      <c r="G6" s="67">
        <f t="shared" si="1"/>
        <v>0</v>
      </c>
      <c r="H6" s="67" t="str">
        <f t="shared" si="1"/>
        <v>静岡県　菊川市</v>
      </c>
      <c r="I6" s="67" t="str">
        <f t="shared" si="1"/>
        <v>法適用</v>
      </c>
      <c r="J6" s="67" t="str">
        <f t="shared" si="1"/>
        <v>下水道事業</v>
      </c>
      <c r="K6" s="67" t="str">
        <f t="shared" si="1"/>
        <v>特定環境保全公共下水道</v>
      </c>
      <c r="L6" s="67" t="str">
        <f t="shared" si="1"/>
        <v>D2</v>
      </c>
      <c r="M6" s="67" t="str">
        <f t="shared" si="1"/>
        <v>非設置</v>
      </c>
      <c r="N6" s="75" t="str">
        <f t="shared" si="1"/>
        <v>-</v>
      </c>
      <c r="O6" s="75">
        <f t="shared" si="1"/>
        <v>52.58</v>
      </c>
      <c r="P6" s="75">
        <f t="shared" si="1"/>
        <v>7.06</v>
      </c>
      <c r="Q6" s="75">
        <f t="shared" si="1"/>
        <v>91.14</v>
      </c>
      <c r="R6" s="75">
        <f t="shared" si="1"/>
        <v>2640</v>
      </c>
      <c r="S6" s="75">
        <f t="shared" si="1"/>
        <v>47179</v>
      </c>
      <c r="T6" s="75">
        <f t="shared" si="1"/>
        <v>94.19</v>
      </c>
      <c r="U6" s="75">
        <f t="shared" si="1"/>
        <v>500.89</v>
      </c>
      <c r="V6" s="75">
        <f t="shared" si="1"/>
        <v>3316</v>
      </c>
      <c r="W6" s="75">
        <f t="shared" si="1"/>
        <v>0.56000000000000005</v>
      </c>
      <c r="X6" s="75">
        <f t="shared" si="1"/>
        <v>5921.43</v>
      </c>
      <c r="Y6" s="83">
        <f t="shared" ref="Y6:AH6" si="2">IF(Y7="",NA(),Y7)</f>
        <v>88.49</v>
      </c>
      <c r="Z6" s="83">
        <f t="shared" si="2"/>
        <v>96.07</v>
      </c>
      <c r="AA6" s="83">
        <f t="shared" si="2"/>
        <v>90.28</v>
      </c>
      <c r="AB6" s="83">
        <f t="shared" si="2"/>
        <v>91.81</v>
      </c>
      <c r="AC6" s="83">
        <f t="shared" si="2"/>
        <v>86.79</v>
      </c>
      <c r="AD6" s="83">
        <f t="shared" si="2"/>
        <v>105.78</v>
      </c>
      <c r="AE6" s="83">
        <f t="shared" si="2"/>
        <v>106.09</v>
      </c>
      <c r="AF6" s="83">
        <f t="shared" si="2"/>
        <v>106.44</v>
      </c>
      <c r="AG6" s="83">
        <f t="shared" si="2"/>
        <v>107.11</v>
      </c>
      <c r="AH6" s="83">
        <f t="shared" si="2"/>
        <v>106.38</v>
      </c>
      <c r="AI6" s="75" t="str">
        <f>IF(AI7="","",IF(AI7="-","【-】","【"&amp;SUBSTITUTE(TEXT(AI7,"#,##0.00"),"-","△")&amp;"】"))</f>
        <v>【105.07】</v>
      </c>
      <c r="AJ6" s="83">
        <f t="shared" ref="AJ6:AS6" si="3">IF(AJ7="",NA(),AJ7)</f>
        <v>45.06</v>
      </c>
      <c r="AK6" s="83">
        <f t="shared" si="3"/>
        <v>57.18</v>
      </c>
      <c r="AL6" s="83">
        <f t="shared" si="3"/>
        <v>93.86</v>
      </c>
      <c r="AM6" s="83">
        <f t="shared" si="3"/>
        <v>121.48</v>
      </c>
      <c r="AN6" s="83">
        <f t="shared" si="3"/>
        <v>165.6</v>
      </c>
      <c r="AO6" s="83">
        <f t="shared" si="3"/>
        <v>63.96</v>
      </c>
      <c r="AP6" s="83">
        <f t="shared" si="3"/>
        <v>69.42</v>
      </c>
      <c r="AQ6" s="83">
        <f t="shared" si="3"/>
        <v>72.86</v>
      </c>
      <c r="AR6" s="83">
        <f t="shared" si="3"/>
        <v>69.540000000000006</v>
      </c>
      <c r="AS6" s="83">
        <f t="shared" si="3"/>
        <v>70.63</v>
      </c>
      <c r="AT6" s="75" t="str">
        <f>IF(AT7="","",IF(AT7="-","【-】","【"&amp;SUBSTITUTE(TEXT(AT7,"#,##0.00"),"-","△")&amp;"】"))</f>
        <v>【63.54】</v>
      </c>
      <c r="AU6" s="83">
        <f t="shared" ref="AU6:BD6" si="4">IF(AU7="",NA(),AU7)</f>
        <v>116.99</v>
      </c>
      <c r="AV6" s="83">
        <f t="shared" si="4"/>
        <v>55.87</v>
      </c>
      <c r="AW6" s="83">
        <f t="shared" si="4"/>
        <v>48.75</v>
      </c>
      <c r="AX6" s="83">
        <f t="shared" si="4"/>
        <v>121.79</v>
      </c>
      <c r="AY6" s="83">
        <f t="shared" si="4"/>
        <v>88.53</v>
      </c>
      <c r="AZ6" s="83">
        <f t="shared" si="4"/>
        <v>44.24</v>
      </c>
      <c r="BA6" s="83">
        <f t="shared" si="4"/>
        <v>43.07</v>
      </c>
      <c r="BB6" s="83">
        <f t="shared" si="4"/>
        <v>45.42</v>
      </c>
      <c r="BC6" s="83">
        <f t="shared" si="4"/>
        <v>50.63</v>
      </c>
      <c r="BD6" s="83">
        <f t="shared" si="4"/>
        <v>53.28</v>
      </c>
      <c r="BE6" s="75" t="str">
        <f>IF(BE7="","",IF(BE7="-","【-】","【"&amp;SUBSTITUTE(TEXT(BE7,"#,##0.00"),"-","△")&amp;"】"))</f>
        <v>【50.90】</v>
      </c>
      <c r="BF6" s="83">
        <f t="shared" ref="BF6:BO6" si="5">IF(BF7="",NA(),BF7)</f>
        <v>1118.82</v>
      </c>
      <c r="BG6" s="83">
        <f t="shared" si="5"/>
        <v>1054.6400000000001</v>
      </c>
      <c r="BH6" s="83">
        <f t="shared" si="5"/>
        <v>1043.76</v>
      </c>
      <c r="BI6" s="83">
        <f t="shared" si="5"/>
        <v>972.28</v>
      </c>
      <c r="BJ6" s="83">
        <f t="shared" si="5"/>
        <v>879.16</v>
      </c>
      <c r="BK6" s="83">
        <f t="shared" si="5"/>
        <v>1258.43</v>
      </c>
      <c r="BL6" s="83">
        <f t="shared" si="5"/>
        <v>1163.75</v>
      </c>
      <c r="BM6" s="83">
        <f t="shared" si="5"/>
        <v>1195.47</v>
      </c>
      <c r="BN6" s="83">
        <f t="shared" si="5"/>
        <v>1168.69</v>
      </c>
      <c r="BO6" s="83">
        <f t="shared" si="5"/>
        <v>1142.44</v>
      </c>
      <c r="BP6" s="75" t="str">
        <f>IF(BP7="","",IF(BP7="-","【-】","【"&amp;SUBSTITUTE(TEXT(BP7,"#,##0.00"),"-","△")&amp;"】"))</f>
        <v>【1,099.15】</v>
      </c>
      <c r="BQ6" s="83">
        <f t="shared" ref="BQ6:BZ6" si="6">IF(BQ7="",NA(),BQ7)</f>
        <v>83.92</v>
      </c>
      <c r="BR6" s="83">
        <f t="shared" si="6"/>
        <v>82.96</v>
      </c>
      <c r="BS6" s="83">
        <f t="shared" si="6"/>
        <v>72.349999999999994</v>
      </c>
      <c r="BT6" s="83">
        <f t="shared" si="6"/>
        <v>69.489999999999995</v>
      </c>
      <c r="BU6" s="83">
        <f t="shared" si="6"/>
        <v>58.5</v>
      </c>
      <c r="BV6" s="83">
        <f t="shared" si="6"/>
        <v>73.36</v>
      </c>
      <c r="BW6" s="83">
        <f t="shared" si="6"/>
        <v>72.599999999999994</v>
      </c>
      <c r="BX6" s="83">
        <f t="shared" si="6"/>
        <v>69.430000000000007</v>
      </c>
      <c r="BY6" s="83">
        <f t="shared" si="6"/>
        <v>70.709999999999994</v>
      </c>
      <c r="BZ6" s="83">
        <f t="shared" si="6"/>
        <v>66.63</v>
      </c>
      <c r="CA6" s="75" t="str">
        <f>IF(CA7="","",IF(CA7="-","【-】","【"&amp;SUBSTITUTE(TEXT(CA7,"#,##0.00"),"-","△")&amp;"】"))</f>
        <v>【72.92】</v>
      </c>
      <c r="CB6" s="83">
        <f t="shared" ref="CB6:CK6" si="7">IF(CB7="",NA(),CB7)</f>
        <v>150</v>
      </c>
      <c r="CC6" s="83">
        <f t="shared" si="7"/>
        <v>151.68</v>
      </c>
      <c r="CD6" s="83">
        <f t="shared" si="7"/>
        <v>173.43</v>
      </c>
      <c r="CE6" s="83">
        <f t="shared" si="7"/>
        <v>181.03</v>
      </c>
      <c r="CF6" s="83">
        <f t="shared" si="7"/>
        <v>215.62</v>
      </c>
      <c r="CG6" s="83">
        <f t="shared" si="7"/>
        <v>224.88</v>
      </c>
      <c r="CH6" s="83">
        <f t="shared" si="7"/>
        <v>228.64</v>
      </c>
      <c r="CI6" s="83">
        <f t="shared" si="7"/>
        <v>239.46</v>
      </c>
      <c r="CJ6" s="83">
        <f t="shared" si="7"/>
        <v>233.15</v>
      </c>
      <c r="CK6" s="83">
        <f t="shared" si="7"/>
        <v>252.17</v>
      </c>
      <c r="CL6" s="75" t="str">
        <f>IF(CL7="","",IF(CL7="-","【-】","【"&amp;SUBSTITUTE(TEXT(CL7,"#,##0.00"),"-","△")&amp;"】"))</f>
        <v>【225.78】</v>
      </c>
      <c r="CM6" s="83">
        <f t="shared" ref="CM6:CV6" si="8">IF(CM7="",NA(),CM7)</f>
        <v>8.26</v>
      </c>
      <c r="CN6" s="83" t="str">
        <f t="shared" si="8"/>
        <v>-</v>
      </c>
      <c r="CO6" s="83" t="str">
        <f t="shared" si="8"/>
        <v>-</v>
      </c>
      <c r="CP6" s="83" t="str">
        <f t="shared" si="8"/>
        <v>-</v>
      </c>
      <c r="CQ6" s="83" t="str">
        <f t="shared" si="8"/>
        <v>-</v>
      </c>
      <c r="CR6" s="83">
        <f t="shared" si="8"/>
        <v>42.4</v>
      </c>
      <c r="CS6" s="83">
        <f t="shared" si="8"/>
        <v>42.28</v>
      </c>
      <c r="CT6" s="83">
        <f t="shared" si="8"/>
        <v>41.06</v>
      </c>
      <c r="CU6" s="83">
        <f t="shared" si="8"/>
        <v>42.09</v>
      </c>
      <c r="CV6" s="83">
        <f t="shared" si="8"/>
        <v>42.15</v>
      </c>
      <c r="CW6" s="75" t="str">
        <f>IF(CW7="","",IF(CW7="-","【-】","【"&amp;SUBSTITUTE(TEXT(CW7,"#,##0.00"),"-","△")&amp;"】"))</f>
        <v>【43.17】</v>
      </c>
      <c r="CX6" s="83">
        <f t="shared" ref="CX6:DG6" si="9">IF(CX7="",NA(),CX7)</f>
        <v>92.76</v>
      </c>
      <c r="CY6" s="83">
        <f t="shared" si="9"/>
        <v>85.95</v>
      </c>
      <c r="CZ6" s="83">
        <f t="shared" si="9"/>
        <v>96.96</v>
      </c>
      <c r="DA6" s="83">
        <f t="shared" si="9"/>
        <v>96.42</v>
      </c>
      <c r="DB6" s="83">
        <f t="shared" si="9"/>
        <v>85.37</v>
      </c>
      <c r="DC6" s="83">
        <f t="shared" si="9"/>
        <v>84.19</v>
      </c>
      <c r="DD6" s="83">
        <f t="shared" si="9"/>
        <v>84.34</v>
      </c>
      <c r="DE6" s="83">
        <f t="shared" si="9"/>
        <v>84.34</v>
      </c>
      <c r="DF6" s="83">
        <f t="shared" si="9"/>
        <v>84.73</v>
      </c>
      <c r="DG6" s="83">
        <f t="shared" si="9"/>
        <v>84.21</v>
      </c>
      <c r="DH6" s="75" t="str">
        <f>IF(DH7="","",IF(DH7="-","【-】","【"&amp;SUBSTITUTE(TEXT(DH7,"#,##0.00"),"-","△")&amp;"】"))</f>
        <v>【86.31】</v>
      </c>
      <c r="DI6" s="83">
        <f t="shared" ref="DI6:DR6" si="10">IF(DI7="",NA(),DI7)</f>
        <v>7.38</v>
      </c>
      <c r="DJ6" s="83">
        <f t="shared" si="10"/>
        <v>9.83</v>
      </c>
      <c r="DK6" s="83">
        <f t="shared" si="10"/>
        <v>12.12</v>
      </c>
      <c r="DL6" s="83">
        <f t="shared" si="10"/>
        <v>14.59</v>
      </c>
      <c r="DM6" s="83">
        <f t="shared" si="10"/>
        <v>17.05</v>
      </c>
      <c r="DN6" s="83">
        <f t="shared" si="10"/>
        <v>21.36</v>
      </c>
      <c r="DO6" s="83">
        <f t="shared" si="10"/>
        <v>22.79</v>
      </c>
      <c r="DP6" s="83">
        <f t="shared" si="10"/>
        <v>24.8</v>
      </c>
      <c r="DQ6" s="83">
        <f t="shared" si="10"/>
        <v>26.77</v>
      </c>
      <c r="DR6" s="83">
        <f t="shared" si="10"/>
        <v>27.46</v>
      </c>
      <c r="DS6" s="75" t="str">
        <f>IF(DS7="","",IF(DS7="-","【-】","【"&amp;SUBSTITUTE(TEXT(DS7,"#,##0.00"),"-","△")&amp;"】"))</f>
        <v>【30.82】</v>
      </c>
      <c r="DT6" s="75">
        <f t="shared" ref="DT6:EC6" si="11">IF(DT7="",NA(),DT7)</f>
        <v>0</v>
      </c>
      <c r="DU6" s="75">
        <f t="shared" si="11"/>
        <v>0</v>
      </c>
      <c r="DV6" s="75">
        <f t="shared" si="11"/>
        <v>0</v>
      </c>
      <c r="DW6" s="75">
        <f t="shared" si="11"/>
        <v>0</v>
      </c>
      <c r="DX6" s="75">
        <f t="shared" si="11"/>
        <v>0</v>
      </c>
      <c r="DY6" s="83">
        <f t="shared" si="11"/>
        <v>1.e-002</v>
      </c>
      <c r="DZ6" s="83">
        <f t="shared" si="11"/>
        <v>1.e-002</v>
      </c>
      <c r="EA6" s="83">
        <f t="shared" si="11"/>
        <v>2.e-002</v>
      </c>
      <c r="EB6" s="83">
        <f t="shared" si="11"/>
        <v>7.0000000000000007e-002</v>
      </c>
      <c r="EC6" s="83">
        <f t="shared" si="11"/>
        <v>2.e-002</v>
      </c>
      <c r="ED6" s="75" t="str">
        <f>IF(ED7="","",IF(ED7="-","【-】","【"&amp;SUBSTITUTE(TEXT(ED7,"#,##0.00"),"-","△")&amp;"】"))</f>
        <v>【0.06】</v>
      </c>
      <c r="EE6" s="75">
        <f t="shared" ref="EE6:EN6" si="12">IF(EE7="",NA(),EE7)</f>
        <v>0</v>
      </c>
      <c r="EF6" s="75">
        <f t="shared" si="12"/>
        <v>0</v>
      </c>
      <c r="EG6" s="75">
        <f t="shared" si="12"/>
        <v>0</v>
      </c>
      <c r="EH6" s="75">
        <f t="shared" si="12"/>
        <v>0</v>
      </c>
      <c r="EI6" s="75">
        <f t="shared" si="12"/>
        <v>0</v>
      </c>
      <c r="EJ6" s="83">
        <f t="shared" si="12"/>
        <v>0.39</v>
      </c>
      <c r="EK6" s="83">
        <f t="shared" si="12"/>
        <v>0.1</v>
      </c>
      <c r="EL6" s="83">
        <f t="shared" si="12"/>
        <v>8.e-002</v>
      </c>
      <c r="EM6" s="83">
        <f t="shared" si="12"/>
        <v>6.e-002</v>
      </c>
      <c r="EN6" s="83">
        <f t="shared" si="12"/>
        <v>5.e-002</v>
      </c>
      <c r="EO6" s="75" t="str">
        <f>IF(EO7="","",IF(EO7="-","【-】","【"&amp;SUBSTITUTE(TEXT(EO7,"#,##0.00"),"-","△")&amp;"】"))</f>
        <v>【0.15】</v>
      </c>
    </row>
    <row r="7" spans="1:148" s="61" customFormat="1">
      <c r="A7" s="62"/>
      <c r="B7" s="68">
        <v>2024</v>
      </c>
      <c r="C7" s="68">
        <v>222241</v>
      </c>
      <c r="D7" s="68">
        <v>46</v>
      </c>
      <c r="E7" s="68">
        <v>17</v>
      </c>
      <c r="F7" s="68">
        <v>4</v>
      </c>
      <c r="G7" s="68">
        <v>0</v>
      </c>
      <c r="H7" s="68" t="s">
        <v>96</v>
      </c>
      <c r="I7" s="68" t="s">
        <v>97</v>
      </c>
      <c r="J7" s="68" t="s">
        <v>98</v>
      </c>
      <c r="K7" s="68" t="s">
        <v>13</v>
      </c>
      <c r="L7" s="68" t="s">
        <v>99</v>
      </c>
      <c r="M7" s="68" t="s">
        <v>100</v>
      </c>
      <c r="N7" s="76" t="s">
        <v>101</v>
      </c>
      <c r="O7" s="76">
        <v>52.58</v>
      </c>
      <c r="P7" s="76">
        <v>7.06</v>
      </c>
      <c r="Q7" s="76">
        <v>91.14</v>
      </c>
      <c r="R7" s="76">
        <v>2640</v>
      </c>
      <c r="S7" s="76">
        <v>47179</v>
      </c>
      <c r="T7" s="76">
        <v>94.19</v>
      </c>
      <c r="U7" s="76">
        <v>500.89</v>
      </c>
      <c r="V7" s="76">
        <v>3316</v>
      </c>
      <c r="W7" s="76">
        <v>0.56000000000000005</v>
      </c>
      <c r="X7" s="76">
        <v>5921.43</v>
      </c>
      <c r="Y7" s="76">
        <v>88.49</v>
      </c>
      <c r="Z7" s="76">
        <v>96.07</v>
      </c>
      <c r="AA7" s="76">
        <v>90.28</v>
      </c>
      <c r="AB7" s="76">
        <v>91.81</v>
      </c>
      <c r="AC7" s="76">
        <v>86.79</v>
      </c>
      <c r="AD7" s="76">
        <v>105.78</v>
      </c>
      <c r="AE7" s="76">
        <v>106.09</v>
      </c>
      <c r="AF7" s="76">
        <v>106.44</v>
      </c>
      <c r="AG7" s="76">
        <v>107.11</v>
      </c>
      <c r="AH7" s="76">
        <v>106.38</v>
      </c>
      <c r="AI7" s="76">
        <v>105.07</v>
      </c>
      <c r="AJ7" s="76">
        <v>45.06</v>
      </c>
      <c r="AK7" s="76">
        <v>57.18</v>
      </c>
      <c r="AL7" s="76">
        <v>93.86</v>
      </c>
      <c r="AM7" s="76">
        <v>121.48</v>
      </c>
      <c r="AN7" s="76">
        <v>165.6</v>
      </c>
      <c r="AO7" s="76">
        <v>63.96</v>
      </c>
      <c r="AP7" s="76">
        <v>69.42</v>
      </c>
      <c r="AQ7" s="76">
        <v>72.86</v>
      </c>
      <c r="AR7" s="76">
        <v>69.540000000000006</v>
      </c>
      <c r="AS7" s="76">
        <v>70.63</v>
      </c>
      <c r="AT7" s="76">
        <v>63.54</v>
      </c>
      <c r="AU7" s="76">
        <v>116.99</v>
      </c>
      <c r="AV7" s="76">
        <v>55.87</v>
      </c>
      <c r="AW7" s="76">
        <v>48.75</v>
      </c>
      <c r="AX7" s="76">
        <v>121.79</v>
      </c>
      <c r="AY7" s="76">
        <v>88.53</v>
      </c>
      <c r="AZ7" s="76">
        <v>44.24</v>
      </c>
      <c r="BA7" s="76">
        <v>43.07</v>
      </c>
      <c r="BB7" s="76">
        <v>45.42</v>
      </c>
      <c r="BC7" s="76">
        <v>50.63</v>
      </c>
      <c r="BD7" s="76">
        <v>53.28</v>
      </c>
      <c r="BE7" s="76">
        <v>50.9</v>
      </c>
      <c r="BF7" s="76">
        <v>1118.82</v>
      </c>
      <c r="BG7" s="76">
        <v>1054.6400000000001</v>
      </c>
      <c r="BH7" s="76">
        <v>1043.76</v>
      </c>
      <c r="BI7" s="76">
        <v>972.28</v>
      </c>
      <c r="BJ7" s="76">
        <v>879.16</v>
      </c>
      <c r="BK7" s="76">
        <v>1258.43</v>
      </c>
      <c r="BL7" s="76">
        <v>1163.75</v>
      </c>
      <c r="BM7" s="76">
        <v>1195.47</v>
      </c>
      <c r="BN7" s="76">
        <v>1168.69</v>
      </c>
      <c r="BO7" s="76">
        <v>1142.44</v>
      </c>
      <c r="BP7" s="76">
        <v>1099.1500000000001</v>
      </c>
      <c r="BQ7" s="76">
        <v>83.92</v>
      </c>
      <c r="BR7" s="76">
        <v>82.96</v>
      </c>
      <c r="BS7" s="76">
        <v>72.349999999999994</v>
      </c>
      <c r="BT7" s="76">
        <v>69.489999999999995</v>
      </c>
      <c r="BU7" s="76">
        <v>58.5</v>
      </c>
      <c r="BV7" s="76">
        <v>73.36</v>
      </c>
      <c r="BW7" s="76">
        <v>72.599999999999994</v>
      </c>
      <c r="BX7" s="76">
        <v>69.430000000000007</v>
      </c>
      <c r="BY7" s="76">
        <v>70.709999999999994</v>
      </c>
      <c r="BZ7" s="76">
        <v>66.63</v>
      </c>
      <c r="CA7" s="76">
        <v>72.92</v>
      </c>
      <c r="CB7" s="76">
        <v>150</v>
      </c>
      <c r="CC7" s="76">
        <v>151.68</v>
      </c>
      <c r="CD7" s="76">
        <v>173.43</v>
      </c>
      <c r="CE7" s="76">
        <v>181.03</v>
      </c>
      <c r="CF7" s="76">
        <v>215.62</v>
      </c>
      <c r="CG7" s="76">
        <v>224.88</v>
      </c>
      <c r="CH7" s="76">
        <v>228.64</v>
      </c>
      <c r="CI7" s="76">
        <v>239.46</v>
      </c>
      <c r="CJ7" s="76">
        <v>233.15</v>
      </c>
      <c r="CK7" s="76">
        <v>252.17</v>
      </c>
      <c r="CL7" s="76">
        <v>225.78</v>
      </c>
      <c r="CM7" s="76">
        <v>8.26</v>
      </c>
      <c r="CN7" s="76" t="s">
        <v>101</v>
      </c>
      <c r="CO7" s="76" t="s">
        <v>101</v>
      </c>
      <c r="CP7" s="76" t="s">
        <v>101</v>
      </c>
      <c r="CQ7" s="76" t="s">
        <v>101</v>
      </c>
      <c r="CR7" s="76">
        <v>42.4</v>
      </c>
      <c r="CS7" s="76">
        <v>42.28</v>
      </c>
      <c r="CT7" s="76">
        <v>41.06</v>
      </c>
      <c r="CU7" s="76">
        <v>42.09</v>
      </c>
      <c r="CV7" s="76">
        <v>42.15</v>
      </c>
      <c r="CW7" s="76">
        <v>43.17</v>
      </c>
      <c r="CX7" s="76">
        <v>92.76</v>
      </c>
      <c r="CY7" s="76">
        <v>85.95</v>
      </c>
      <c r="CZ7" s="76">
        <v>96.96</v>
      </c>
      <c r="DA7" s="76">
        <v>96.42</v>
      </c>
      <c r="DB7" s="76">
        <v>85.37</v>
      </c>
      <c r="DC7" s="76">
        <v>84.19</v>
      </c>
      <c r="DD7" s="76">
        <v>84.34</v>
      </c>
      <c r="DE7" s="76">
        <v>84.34</v>
      </c>
      <c r="DF7" s="76">
        <v>84.73</v>
      </c>
      <c r="DG7" s="76">
        <v>84.21</v>
      </c>
      <c r="DH7" s="76">
        <v>86.31</v>
      </c>
      <c r="DI7" s="76">
        <v>7.38</v>
      </c>
      <c r="DJ7" s="76">
        <v>9.83</v>
      </c>
      <c r="DK7" s="76">
        <v>12.12</v>
      </c>
      <c r="DL7" s="76">
        <v>14.59</v>
      </c>
      <c r="DM7" s="76">
        <v>17.05</v>
      </c>
      <c r="DN7" s="76">
        <v>21.36</v>
      </c>
      <c r="DO7" s="76">
        <v>22.79</v>
      </c>
      <c r="DP7" s="76">
        <v>24.8</v>
      </c>
      <c r="DQ7" s="76">
        <v>26.77</v>
      </c>
      <c r="DR7" s="76">
        <v>27.46</v>
      </c>
      <c r="DS7" s="76">
        <v>30.82</v>
      </c>
      <c r="DT7" s="76">
        <v>0</v>
      </c>
      <c r="DU7" s="76">
        <v>0</v>
      </c>
      <c r="DV7" s="76">
        <v>0</v>
      </c>
      <c r="DW7" s="76">
        <v>0</v>
      </c>
      <c r="DX7" s="76">
        <v>0</v>
      </c>
      <c r="DY7" s="76">
        <v>1.e-002</v>
      </c>
      <c r="DZ7" s="76">
        <v>1.e-002</v>
      </c>
      <c r="EA7" s="76">
        <v>2.e-002</v>
      </c>
      <c r="EB7" s="76">
        <v>7.0000000000000007e-002</v>
      </c>
      <c r="EC7" s="76">
        <v>2.e-002</v>
      </c>
      <c r="ED7" s="76">
        <v>6.e-002</v>
      </c>
      <c r="EE7" s="76">
        <v>0</v>
      </c>
      <c r="EF7" s="76">
        <v>0</v>
      </c>
      <c r="EG7" s="76">
        <v>0</v>
      </c>
      <c r="EH7" s="76">
        <v>0</v>
      </c>
      <c r="EI7" s="76">
        <v>0</v>
      </c>
      <c r="EJ7" s="76">
        <v>0.39</v>
      </c>
      <c r="EK7" s="76">
        <v>0.1</v>
      </c>
      <c r="EL7" s="76">
        <v>8.e-002</v>
      </c>
      <c r="EM7" s="76">
        <v>6.e-002</v>
      </c>
      <c r="EN7" s="76">
        <v>5.e-002</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34</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KJ21121</cp:lastModifiedBy>
  <dcterms:created xsi:type="dcterms:W3CDTF">2025-12-23T06:11:57Z</dcterms:created>
  <dcterms:modified xsi:type="dcterms:W3CDTF">2026-02-03T01:30:56Z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2026-02-03T01:30:56Z</vt:filetime>
  </property>
</Properties>
</file>