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0245" windowHeight="8100" activeTab="1"/>
  </bookViews>
  <sheets>
    <sheet name="様式" sheetId="2" r:id="rId1"/>
    <sheet name="R8.4" sheetId="1" r:id="rId2"/>
  </sheets>
  <definedNames>
    <definedName name="_xlnm.Print_Titles" localSheetId="0">様式!$1:$2</definedName>
    <definedName name="_xlnm.Print_Titles" localSheetId="1">'R8.4'!$1:$2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<sst xmlns="http://schemas.openxmlformats.org/spreadsheetml/2006/main" xmlns:r="http://schemas.openxmlformats.org/officeDocument/2006/relationships" count="275" uniqueCount="275">
  <si>
    <t>番号</t>
  </si>
  <si>
    <t>西通り</t>
  </si>
  <si>
    <t>自治会名</t>
  </si>
  <si>
    <t>計</t>
  </si>
  <si>
    <t>新道</t>
    <rPh sb="0" eb="2">
      <t>シンドウ</t>
    </rPh>
    <phoneticPr fontId="1"/>
  </si>
  <si>
    <t>下半済</t>
  </si>
  <si>
    <t>人　　　　口</t>
  </si>
  <si>
    <t>東富田</t>
  </si>
  <si>
    <t>小川端</t>
  </si>
  <si>
    <t>平ノ都</t>
    <rPh sb="0" eb="1">
      <t>ヒラ</t>
    </rPh>
    <rPh sb="2" eb="3">
      <t>ミヤコ</t>
    </rPh>
    <phoneticPr fontId="1"/>
  </si>
  <si>
    <t>女</t>
  </si>
  <si>
    <t>世帯数</t>
  </si>
  <si>
    <t>公文名</t>
  </si>
  <si>
    <t>青葉台二丁目</t>
  </si>
  <si>
    <t>057</t>
  </si>
  <si>
    <t>306</t>
  </si>
  <si>
    <t>神尾</t>
  </si>
  <si>
    <t>男</t>
  </si>
  <si>
    <t>五丁目上</t>
  </si>
  <si>
    <t>503</t>
  </si>
  <si>
    <t>302</t>
  </si>
  <si>
    <t>454</t>
  </si>
  <si>
    <t>上倉沢</t>
  </si>
  <si>
    <t>河東中</t>
    <rPh sb="0" eb="1">
      <t>カワ</t>
    </rPh>
    <rPh sb="1" eb="2">
      <t>ヒガシ</t>
    </rPh>
    <rPh sb="2" eb="3">
      <t>ナカ</t>
    </rPh>
    <phoneticPr fontId="1"/>
  </si>
  <si>
    <t>沢田</t>
  </si>
  <si>
    <t>城山下</t>
    <rPh sb="0" eb="1">
      <t>シロ</t>
    </rPh>
    <rPh sb="1" eb="2">
      <t>ヤマ</t>
    </rPh>
    <rPh sb="2" eb="3">
      <t>シタ</t>
    </rPh>
    <phoneticPr fontId="1"/>
  </si>
  <si>
    <t>青葉台一丁目</t>
  </si>
  <si>
    <t>五丁目下</t>
  </si>
  <si>
    <t>打上</t>
  </si>
  <si>
    <t>本町</t>
    <rPh sb="0" eb="2">
      <t>ホンマチ</t>
    </rPh>
    <phoneticPr fontId="1"/>
  </si>
  <si>
    <t>157</t>
  </si>
  <si>
    <t>島川</t>
  </si>
  <si>
    <t>506</t>
  </si>
  <si>
    <t>県営住宅</t>
  </si>
  <si>
    <t>田ヶ谷</t>
  </si>
  <si>
    <t>日之出町二丁目</t>
  </si>
  <si>
    <t>緑ヶ丘</t>
  </si>
  <si>
    <t>堀田</t>
  </si>
  <si>
    <t>西富田</t>
  </si>
  <si>
    <t>上本所</t>
  </si>
  <si>
    <t>新通</t>
  </si>
  <si>
    <t>052</t>
  </si>
  <si>
    <t>堀之内</t>
  </si>
  <si>
    <t>005</t>
  </si>
  <si>
    <t>島</t>
  </si>
  <si>
    <t>東平尾</t>
  </si>
  <si>
    <t>252</t>
  </si>
  <si>
    <t>下本所</t>
  </si>
  <si>
    <t>西袋</t>
  </si>
  <si>
    <t>304</t>
  </si>
  <si>
    <t>白岩段</t>
  </si>
  <si>
    <t>日吉町</t>
  </si>
  <si>
    <t>御門</t>
  </si>
  <si>
    <t>宮前</t>
  </si>
  <si>
    <t>小出</t>
  </si>
  <si>
    <t>牛渕</t>
  </si>
  <si>
    <t>森</t>
  </si>
  <si>
    <t>友田</t>
  </si>
  <si>
    <t>牧之原上</t>
  </si>
  <si>
    <t>杉森</t>
  </si>
  <si>
    <t>牧之原下</t>
  </si>
  <si>
    <t>上本所団地</t>
  </si>
  <si>
    <t>沢水加</t>
  </si>
  <si>
    <t>雇用促進第１</t>
  </si>
  <si>
    <t>布引原</t>
    <rPh sb="0" eb="1">
      <t>ヌノ</t>
    </rPh>
    <rPh sb="1" eb="2">
      <t>ヒ</t>
    </rPh>
    <rPh sb="2" eb="3">
      <t>ハラ</t>
    </rPh>
    <phoneticPr fontId="1"/>
  </si>
  <si>
    <t>下倉沢</t>
  </si>
  <si>
    <t>旧菊川町計</t>
    <rPh sb="0" eb="1">
      <t>キュウ</t>
    </rPh>
    <rPh sb="1" eb="4">
      <t>キクガワチョウ</t>
    </rPh>
    <rPh sb="4" eb="5">
      <t>ケイ</t>
    </rPh>
    <phoneticPr fontId="1"/>
  </si>
  <si>
    <t>初咲町</t>
  </si>
  <si>
    <t>宮下</t>
  </si>
  <si>
    <t>雇用促進第２</t>
  </si>
  <si>
    <t>311</t>
  </si>
  <si>
    <t>日之出町一丁目</t>
  </si>
  <si>
    <t>青葉台三丁目</t>
  </si>
  <si>
    <t>仲島一丁目</t>
  </si>
  <si>
    <t>仲島二丁目</t>
  </si>
  <si>
    <t>虹の丘</t>
  </si>
  <si>
    <t>つつじヶ丘</t>
  </si>
  <si>
    <t>白岩東</t>
    <rPh sb="0" eb="1">
      <t>シロ</t>
    </rPh>
    <rPh sb="1" eb="2">
      <t>イワ</t>
    </rPh>
    <phoneticPr fontId="1"/>
  </si>
  <si>
    <t>西方地区計</t>
    <rPh sb="0" eb="2">
      <t>ニシカタ</t>
    </rPh>
    <rPh sb="2" eb="4">
      <t>チク</t>
    </rPh>
    <rPh sb="4" eb="5">
      <t>ケイ</t>
    </rPh>
    <phoneticPr fontId="1"/>
  </si>
  <si>
    <t>三軒家</t>
  </si>
  <si>
    <t>511</t>
  </si>
  <si>
    <t>452</t>
  </si>
  <si>
    <t>長池</t>
  </si>
  <si>
    <t>政所</t>
  </si>
  <si>
    <t>和田</t>
  </si>
  <si>
    <t>月岡</t>
  </si>
  <si>
    <t>潮海寺上</t>
  </si>
  <si>
    <t>下新道</t>
    <rPh sb="0" eb="1">
      <t>シタ</t>
    </rPh>
    <rPh sb="1" eb="3">
      <t>シンドウ</t>
    </rPh>
    <phoneticPr fontId="1"/>
  </si>
  <si>
    <t>潮海寺中</t>
  </si>
  <si>
    <t>吉沢</t>
    <rPh sb="0" eb="1">
      <t>ヨシ</t>
    </rPh>
    <rPh sb="1" eb="2">
      <t>サワ</t>
    </rPh>
    <phoneticPr fontId="1"/>
  </si>
  <si>
    <t>西平尾</t>
  </si>
  <si>
    <t>259</t>
  </si>
  <si>
    <t>潮海寺下</t>
  </si>
  <si>
    <t>稲荷部</t>
  </si>
  <si>
    <t>富士見台</t>
  </si>
  <si>
    <t>高田</t>
  </si>
  <si>
    <t>403</t>
  </si>
  <si>
    <t>段平尾</t>
  </si>
  <si>
    <t>510</t>
  </si>
  <si>
    <t>奥横地</t>
  </si>
  <si>
    <t>354</t>
  </si>
  <si>
    <t>段横地</t>
  </si>
  <si>
    <t>西横地</t>
  </si>
  <si>
    <t>105</t>
  </si>
  <si>
    <t>土橋</t>
  </si>
  <si>
    <t>奈良野</t>
  </si>
  <si>
    <t>三沢</t>
  </si>
  <si>
    <t>横地雇用促進</t>
  </si>
  <si>
    <t>106</t>
  </si>
  <si>
    <t>星ヶ丘</t>
  </si>
  <si>
    <t>264</t>
  </si>
  <si>
    <t>268</t>
  </si>
  <si>
    <t>六本松</t>
    <rPh sb="0" eb="2">
      <t>ロッポン</t>
    </rPh>
    <rPh sb="2" eb="3">
      <t>マツ</t>
    </rPh>
    <phoneticPr fontId="1"/>
  </si>
  <si>
    <t>269</t>
  </si>
  <si>
    <t>柳町</t>
    <rPh sb="0" eb="1">
      <t>ヤナギ</t>
    </rPh>
    <rPh sb="1" eb="2">
      <t>マチ</t>
    </rPh>
    <phoneticPr fontId="1"/>
  </si>
  <si>
    <t>270</t>
  </si>
  <si>
    <t>奥の谷</t>
    <rPh sb="2" eb="3">
      <t>タニ</t>
    </rPh>
    <phoneticPr fontId="1"/>
  </si>
  <si>
    <t>町部地区計</t>
    <rPh sb="0" eb="1">
      <t>マチ</t>
    </rPh>
    <rPh sb="1" eb="2">
      <t>ブ</t>
    </rPh>
    <rPh sb="2" eb="4">
      <t>チク</t>
    </rPh>
    <rPh sb="4" eb="5">
      <t>ケイ</t>
    </rPh>
    <phoneticPr fontId="1"/>
  </si>
  <si>
    <t>271</t>
  </si>
  <si>
    <t>白岩下</t>
    <rPh sb="0" eb="1">
      <t>シロ</t>
    </rPh>
    <rPh sb="1" eb="2">
      <t>イワ</t>
    </rPh>
    <rPh sb="2" eb="3">
      <t>シタ</t>
    </rPh>
    <phoneticPr fontId="1"/>
  </si>
  <si>
    <t>508</t>
  </si>
  <si>
    <t>古谷</t>
    <rPh sb="0" eb="1">
      <t>フル</t>
    </rPh>
    <rPh sb="1" eb="2">
      <t>タニ</t>
    </rPh>
    <phoneticPr fontId="1"/>
  </si>
  <si>
    <t>272</t>
  </si>
  <si>
    <t>101</t>
  </si>
  <si>
    <t>404</t>
  </si>
  <si>
    <t>006</t>
  </si>
  <si>
    <t>250</t>
  </si>
  <si>
    <t>273</t>
  </si>
  <si>
    <t>102</t>
  </si>
  <si>
    <t>103</t>
  </si>
  <si>
    <t>六郷地区計</t>
    <rPh sb="0" eb="1">
      <t>ロク</t>
    </rPh>
    <rPh sb="1" eb="2">
      <t>ゴウ</t>
    </rPh>
    <rPh sb="2" eb="4">
      <t>チク</t>
    </rPh>
    <rPh sb="4" eb="5">
      <t>ケイ</t>
    </rPh>
    <phoneticPr fontId="1"/>
  </si>
  <si>
    <t>104</t>
  </si>
  <si>
    <t>加茂地区計</t>
    <rPh sb="0" eb="2">
      <t>カモ</t>
    </rPh>
    <rPh sb="2" eb="4">
      <t>チク</t>
    </rPh>
    <rPh sb="4" eb="5">
      <t>ケイ</t>
    </rPh>
    <phoneticPr fontId="1"/>
  </si>
  <si>
    <t>305</t>
  </si>
  <si>
    <t>307</t>
  </si>
  <si>
    <t>308</t>
  </si>
  <si>
    <t>154</t>
  </si>
  <si>
    <t>309</t>
  </si>
  <si>
    <t>359</t>
  </si>
  <si>
    <t>五反通</t>
    <rPh sb="0" eb="2">
      <t>ゴタン</t>
    </rPh>
    <rPh sb="2" eb="3">
      <t>ツウ</t>
    </rPh>
    <phoneticPr fontId="1"/>
  </si>
  <si>
    <t>158</t>
  </si>
  <si>
    <t>156</t>
  </si>
  <si>
    <t>河城地区計</t>
    <rPh sb="0" eb="1">
      <t>カワ</t>
    </rPh>
    <rPh sb="1" eb="2">
      <t>シロ</t>
    </rPh>
    <rPh sb="2" eb="4">
      <t>チク</t>
    </rPh>
    <rPh sb="4" eb="5">
      <t>ケイ</t>
    </rPh>
    <phoneticPr fontId="1"/>
  </si>
  <si>
    <t>159</t>
  </si>
  <si>
    <t>160</t>
  </si>
  <si>
    <t>平尾</t>
    <rPh sb="0" eb="2">
      <t>ヒラオ</t>
    </rPh>
    <phoneticPr fontId="1"/>
  </si>
  <si>
    <t>内田地区計</t>
    <rPh sb="0" eb="2">
      <t>ウチダ</t>
    </rPh>
    <rPh sb="2" eb="4">
      <t>チク</t>
    </rPh>
    <rPh sb="4" eb="5">
      <t>ケイ</t>
    </rPh>
    <phoneticPr fontId="1"/>
  </si>
  <si>
    <t>旧小笠町計</t>
    <rPh sb="0" eb="1">
      <t>キュウ</t>
    </rPh>
    <rPh sb="1" eb="4">
      <t>オガサチョウ</t>
    </rPh>
    <rPh sb="4" eb="5">
      <t>ケイ</t>
    </rPh>
    <phoneticPr fontId="1"/>
  </si>
  <si>
    <t>川島</t>
    <rPh sb="0" eb="1">
      <t>カワ</t>
    </rPh>
    <rPh sb="1" eb="2">
      <t>シマ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</si>
  <si>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</si>
  <si>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</si>
  <si>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300</t>
  </si>
  <si>
    <t>堂山</t>
    <rPh sb="0" eb="1">
      <t>ドウ</t>
    </rPh>
    <rPh sb="1" eb="2">
      <t>ヤマ</t>
    </rPh>
    <phoneticPr fontId="1"/>
  </si>
  <si>
    <t>総人口</t>
    <rPh sb="0" eb="1">
      <t>ソウ</t>
    </rPh>
    <rPh sb="1" eb="3">
      <t>ジンコウ</t>
    </rPh>
    <phoneticPr fontId="1"/>
  </si>
  <si>
    <t>横地地区計</t>
    <rPh sb="0" eb="2">
      <t>ヨコチ</t>
    </rPh>
    <rPh sb="2" eb="4">
      <t>チク</t>
    </rPh>
    <rPh sb="4" eb="5">
      <t>ケイ</t>
    </rPh>
    <phoneticPr fontId="1"/>
  </si>
  <si>
    <t>上平川</t>
    <rPh sb="0" eb="1">
      <t>ウエ</t>
    </rPh>
    <rPh sb="1" eb="3">
      <t>ヒラカワ</t>
    </rPh>
    <phoneticPr fontId="1"/>
  </si>
  <si>
    <t>中嶺田</t>
    <rPh sb="0" eb="1">
      <t>ナカ</t>
    </rPh>
    <rPh sb="1" eb="3">
      <t>ミネタ</t>
    </rPh>
    <phoneticPr fontId="1"/>
  </si>
  <si>
    <t>351</t>
  </si>
  <si>
    <t>池村</t>
    <rPh sb="0" eb="2">
      <t>イケムラ</t>
    </rPh>
    <phoneticPr fontId="1"/>
  </si>
  <si>
    <t>堤</t>
    <rPh sb="0" eb="1">
      <t>ツツミ</t>
    </rPh>
    <phoneticPr fontId="1"/>
  </si>
  <si>
    <t>152</t>
  </si>
  <si>
    <t>石原</t>
    <rPh sb="0" eb="2">
      <t>イシハラ</t>
    </rPh>
    <phoneticPr fontId="1"/>
  </si>
  <si>
    <t>八幡谷</t>
    <rPh sb="0" eb="2">
      <t>ハチマン</t>
    </rPh>
    <rPh sb="2" eb="3">
      <t>タニ</t>
    </rPh>
    <phoneticPr fontId="1"/>
  </si>
  <si>
    <t>356</t>
  </si>
  <si>
    <t>東組</t>
    <rPh sb="0" eb="1">
      <t>ヒガシ</t>
    </rPh>
    <rPh sb="1" eb="2">
      <t>クミ</t>
    </rPh>
    <phoneticPr fontId="1"/>
  </si>
  <si>
    <t>360</t>
  </si>
  <si>
    <t>岳洋</t>
    <rPh sb="0" eb="1">
      <t>ガク</t>
    </rPh>
    <rPh sb="1" eb="2">
      <t>ヨウ</t>
    </rPh>
    <phoneticPr fontId="1"/>
  </si>
  <si>
    <t>363</t>
  </si>
  <si>
    <t>志茂組</t>
    <rPh sb="0" eb="1">
      <t>ココロザシ</t>
    </rPh>
    <rPh sb="1" eb="2">
      <t>シゲ</t>
    </rPh>
    <rPh sb="2" eb="3">
      <t>クミ</t>
    </rPh>
    <phoneticPr fontId="1"/>
  </si>
  <si>
    <t>東嶺田</t>
    <rPh sb="0" eb="1">
      <t>ヒガシ</t>
    </rPh>
    <rPh sb="1" eb="3">
      <t>ミネタ</t>
    </rPh>
    <phoneticPr fontId="1"/>
  </si>
  <si>
    <t>402</t>
  </si>
  <si>
    <t>西嶺田</t>
    <rPh sb="0" eb="1">
      <t>ニシ</t>
    </rPh>
    <rPh sb="1" eb="3">
      <t>ミネタ</t>
    </rPh>
    <phoneticPr fontId="1"/>
  </si>
  <si>
    <t>大石</t>
    <rPh sb="0" eb="2">
      <t>オオイシ</t>
    </rPh>
    <phoneticPr fontId="1"/>
  </si>
  <si>
    <t>西ヶ崎</t>
    <rPh sb="0" eb="1">
      <t>ニシ</t>
    </rPh>
    <rPh sb="2" eb="3">
      <t>サキ</t>
    </rPh>
    <phoneticPr fontId="1"/>
  </si>
  <si>
    <t>河東西</t>
    <rPh sb="0" eb="1">
      <t>カワ</t>
    </rPh>
    <rPh sb="1" eb="2">
      <t>ヒガシ</t>
    </rPh>
    <rPh sb="2" eb="3">
      <t>ニシ</t>
    </rPh>
    <phoneticPr fontId="1"/>
  </si>
  <si>
    <t>東河東</t>
    <rPh sb="0" eb="1">
      <t>ヒガシ</t>
    </rPh>
    <rPh sb="1" eb="2">
      <t>カワ</t>
    </rPh>
    <rPh sb="2" eb="3">
      <t>ヒガシ</t>
    </rPh>
    <phoneticPr fontId="1"/>
  </si>
  <si>
    <t>151</t>
  </si>
  <si>
    <t>南町</t>
    <rPh sb="0" eb="1">
      <t>ミナミ</t>
    </rPh>
    <rPh sb="1" eb="2">
      <t>マチ</t>
    </rPh>
    <phoneticPr fontId="1"/>
  </si>
  <si>
    <t>山西</t>
    <rPh sb="0" eb="1">
      <t>ヤマ</t>
    </rPh>
    <rPh sb="1" eb="2">
      <t>ニシ</t>
    </rPh>
    <phoneticPr fontId="1"/>
  </si>
  <si>
    <t>赤土下</t>
    <rPh sb="0" eb="2">
      <t>アカツチ</t>
    </rPh>
    <rPh sb="2" eb="3">
      <t>シタ</t>
    </rPh>
    <phoneticPr fontId="1"/>
  </si>
  <si>
    <t>高橋口</t>
    <rPh sb="0" eb="2">
      <t>タカハシ</t>
    </rPh>
    <rPh sb="2" eb="3">
      <t>クチ</t>
    </rPh>
    <phoneticPr fontId="1"/>
  </si>
  <si>
    <t>456</t>
  </si>
  <si>
    <t>高橋中</t>
    <rPh sb="0" eb="2">
      <t>タカハシ</t>
    </rPh>
    <rPh sb="2" eb="3">
      <t>ナカ</t>
    </rPh>
    <phoneticPr fontId="1"/>
  </si>
  <si>
    <t>457</t>
  </si>
  <si>
    <t>原磯部</t>
    <rPh sb="0" eb="1">
      <t>ハラ</t>
    </rPh>
    <rPh sb="1" eb="2">
      <t>イソ</t>
    </rPh>
    <rPh sb="2" eb="3">
      <t>ブ</t>
    </rPh>
    <phoneticPr fontId="1"/>
  </si>
  <si>
    <t>458</t>
  </si>
  <si>
    <t>南ニュータウン</t>
    <rPh sb="0" eb="1">
      <t>ミナミ</t>
    </rPh>
    <phoneticPr fontId="1"/>
  </si>
  <si>
    <t>459</t>
  </si>
  <si>
    <t>大門</t>
    <rPh sb="0" eb="2">
      <t>ダイモン</t>
    </rPh>
    <phoneticPr fontId="1"/>
  </si>
  <si>
    <t>小笠南地区計</t>
    <rPh sb="0" eb="2">
      <t>オガサ</t>
    </rPh>
    <rPh sb="2" eb="3">
      <t>ミナミ</t>
    </rPh>
    <rPh sb="3" eb="5">
      <t>チク</t>
    </rPh>
    <rPh sb="5" eb="6">
      <t>ケイ</t>
    </rPh>
    <phoneticPr fontId="1"/>
  </si>
  <si>
    <t>353</t>
  </si>
  <si>
    <t>050</t>
  </si>
  <si>
    <t>501</t>
  </si>
  <si>
    <t>丹野</t>
    <rPh sb="0" eb="1">
      <t>タン</t>
    </rPh>
    <rPh sb="1" eb="2">
      <t>ノ</t>
    </rPh>
    <phoneticPr fontId="1"/>
  </si>
  <si>
    <t>川西</t>
    <rPh sb="0" eb="1">
      <t>カワ</t>
    </rPh>
    <rPh sb="1" eb="2">
      <t>ニシ</t>
    </rPh>
    <phoneticPr fontId="1"/>
  </si>
  <si>
    <t>川東</t>
    <rPh sb="0" eb="1">
      <t>カワ</t>
    </rPh>
    <rPh sb="1" eb="2">
      <t>ヒガシ</t>
    </rPh>
    <phoneticPr fontId="1"/>
  </si>
  <si>
    <t>504</t>
  </si>
  <si>
    <t>川中</t>
    <rPh sb="0" eb="1">
      <t>カワ</t>
    </rPh>
    <rPh sb="1" eb="2">
      <t>ナカ</t>
    </rPh>
    <phoneticPr fontId="1"/>
  </si>
  <si>
    <t>三協</t>
    <rPh sb="0" eb="1">
      <t>サン</t>
    </rPh>
    <rPh sb="1" eb="2">
      <t>キョウ</t>
    </rPh>
    <phoneticPr fontId="1"/>
  </si>
  <si>
    <t>507</t>
  </si>
  <si>
    <t>棚草</t>
    <rPh sb="0" eb="1">
      <t>タナ</t>
    </rPh>
    <rPh sb="1" eb="2">
      <t>クサ</t>
    </rPh>
    <phoneticPr fontId="1"/>
  </si>
  <si>
    <t>赤土上</t>
    <rPh sb="0" eb="2">
      <t>アカツチ</t>
    </rPh>
    <rPh sb="2" eb="3">
      <t>ウエ</t>
    </rPh>
    <phoneticPr fontId="1"/>
  </si>
  <si>
    <t>509</t>
  </si>
  <si>
    <t>赤土団地</t>
    <rPh sb="0" eb="2">
      <t>アカツチ</t>
    </rPh>
    <rPh sb="2" eb="4">
      <t>ダンチ</t>
    </rPh>
    <phoneticPr fontId="1"/>
  </si>
  <si>
    <t>512</t>
  </si>
  <si>
    <t>花水木</t>
    <rPh sb="0" eb="1">
      <t>ハナ</t>
    </rPh>
    <rPh sb="1" eb="2">
      <t>ミズ</t>
    </rPh>
    <rPh sb="2" eb="3">
      <t>キ</t>
    </rPh>
    <phoneticPr fontId="1"/>
  </si>
  <si>
    <t>小笠東地区計</t>
    <rPh sb="0" eb="2">
      <t>オガサ</t>
    </rPh>
    <rPh sb="2" eb="3">
      <t>ヒガシ</t>
    </rPh>
    <rPh sb="3" eb="5">
      <t>チク</t>
    </rPh>
    <rPh sb="5" eb="6">
      <t>ケイ</t>
    </rPh>
    <phoneticPr fontId="1"/>
  </si>
  <si>
    <t>361</t>
  </si>
  <si>
    <t>平川地区計</t>
    <rPh sb="0" eb="2">
      <t>ヒラカワ</t>
    </rPh>
    <rPh sb="2" eb="4">
      <t>チク</t>
    </rPh>
    <rPh sb="4" eb="5">
      <t>ケイ</t>
    </rPh>
    <phoneticPr fontId="1"/>
  </si>
  <si>
    <t>嶺田地区計</t>
    <rPh sb="0" eb="2">
      <t>ミネタ</t>
    </rPh>
    <rPh sb="2" eb="4">
      <t>チク</t>
    </rPh>
    <rPh sb="4" eb="5">
      <t>ケイ</t>
    </rPh>
    <phoneticPr fontId="1"/>
  </si>
  <si>
    <t>志瑞</t>
  </si>
  <si>
    <t>266</t>
  </si>
  <si>
    <t>本通り上</t>
    <rPh sb="0" eb="2">
      <t>ホンドオリ</t>
    </rPh>
    <rPh sb="3" eb="4">
      <t>カミ</t>
    </rPh>
    <phoneticPr fontId="1"/>
  </si>
  <si>
    <t>本通り下</t>
    <rPh sb="0" eb="2">
      <t>ホンドオリ</t>
    </rPh>
    <rPh sb="3" eb="4">
      <t>シモ</t>
    </rPh>
    <phoneticPr fontId="1"/>
  </si>
  <si>
    <t>001</t>
  </si>
  <si>
    <t>002</t>
  </si>
  <si>
    <t>202</t>
  </si>
  <si>
    <t>251</t>
  </si>
  <si>
    <t>003</t>
  </si>
  <si>
    <t>100</t>
  </si>
  <si>
    <t>004</t>
  </si>
  <si>
    <t>253</t>
  </si>
  <si>
    <t>204</t>
  </si>
  <si>
    <t>254</t>
  </si>
  <si>
    <t>255</t>
  </si>
  <si>
    <t>256</t>
  </si>
  <si>
    <t>257</t>
  </si>
  <si>
    <t>051</t>
  </si>
  <si>
    <t>258</t>
  </si>
  <si>
    <t>260</t>
  </si>
  <si>
    <t>058</t>
  </si>
  <si>
    <t>261</t>
  </si>
  <si>
    <t>061</t>
  </si>
  <si>
    <t>22548</t>
  </si>
  <si>
    <t>455</t>
  </si>
  <si>
    <t>262</t>
  </si>
  <si>
    <t>062</t>
  </si>
  <si>
    <t>263</t>
  </si>
  <si>
    <t>063</t>
  </si>
  <si>
    <t>064</t>
  </si>
  <si>
    <t>265</t>
  </si>
  <si>
    <t>065</t>
  </si>
  <si>
    <t>267</t>
  </si>
  <si>
    <t>153</t>
  </si>
  <si>
    <t>274</t>
  </si>
  <si>
    <t>150</t>
  </si>
  <si>
    <t>301</t>
  </si>
  <si>
    <t>310</t>
  </si>
  <si>
    <t>200</t>
  </si>
  <si>
    <t>312</t>
  </si>
  <si>
    <t>201</t>
  </si>
  <si>
    <t>203</t>
  </si>
  <si>
    <t>205</t>
  </si>
  <si>
    <t>206</t>
  </si>
  <si>
    <t>207</t>
  </si>
  <si>
    <t>208</t>
  </si>
  <si>
    <t>350</t>
  </si>
  <si>
    <t>352</t>
  </si>
  <si>
    <t>355</t>
  </si>
  <si>
    <t>357</t>
  </si>
  <si>
    <t>358</t>
  </si>
  <si>
    <t>362</t>
  </si>
  <si>
    <t>400</t>
  </si>
  <si>
    <t>460</t>
  </si>
  <si>
    <t>401</t>
  </si>
  <si>
    <t>405</t>
  </si>
  <si>
    <t>450</t>
  </si>
  <si>
    <t>451</t>
  </si>
  <si>
    <t>453</t>
  </si>
  <si>
    <t>サンライズ</t>
  </si>
  <si>
    <t>500</t>
  </si>
  <si>
    <t>505</t>
  </si>
  <si>
    <t>502</t>
  </si>
  <si>
    <t>うち外国人</t>
    <rPh sb="2" eb="4">
      <t>ガイコク</t>
    </rPh>
    <rPh sb="4" eb="5">
      <t>ジン</t>
    </rPh>
    <phoneticPr fontId="1"/>
  </si>
  <si>
    <t>364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</si>
</sst>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auto="1"/>
      <name val="ＭＳ Ｐ明朝"/>
      <family val="1"/>
    </font>
    <font>
      <u/>
      <sz val="12"/>
      <color auto="1"/>
      <name val="ＭＳ Ｐ明朝"/>
      <family val="1"/>
    </font>
    <font>
      <sz val="14"/>
      <color auto="1"/>
      <name val="ＭＳ Ｐゴシック"/>
      <family val="3"/>
    </font>
    <font>
      <sz val="13"/>
      <color auto="1"/>
      <name val="ＭＳ Ｐ明朝"/>
      <family val="1"/>
    </font>
    <font>
      <sz val="11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59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0" borderId="0" xfId="0" applyFont="1"/>
    <xf numFmtId="176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0" xfId="0" applyFont="1" applyBorder="1"/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6" xfId="0" applyNumberFormat="1" applyFont="1" applyBorder="1" applyProtection="1">
      <protection locked="0"/>
    </xf>
    <xf numFmtId="176" fontId="3" fillId="0" borderId="6" xfId="0" applyNumberFormat="1" applyFont="1" applyBorder="1"/>
    <xf numFmtId="176" fontId="3" fillId="0" borderId="5" xfId="0" applyNumberFormat="1" applyFont="1" applyBorder="1"/>
    <xf numFmtId="176" fontId="3" fillId="0" borderId="0" xfId="0" applyNumberFormat="1" applyFont="1" applyBorder="1"/>
    <xf numFmtId="0" fontId="0" fillId="0" borderId="5" xfId="0" applyBorder="1" applyAlignment="1">
      <alignment vertical="center"/>
    </xf>
    <xf numFmtId="176" fontId="4" fillId="0" borderId="6" xfId="0" applyNumberFormat="1" applyFont="1" applyBorder="1"/>
    <xf numFmtId="176" fontId="3" fillId="0" borderId="7" xfId="0" applyNumberFormat="1" applyFont="1" applyBorder="1" applyProtection="1">
      <protection locked="0"/>
    </xf>
    <xf numFmtId="0" fontId="0" fillId="0" borderId="8" xfId="0" applyBorder="1" applyAlignment="1">
      <alignment vertical="center"/>
    </xf>
    <xf numFmtId="176" fontId="3" fillId="0" borderId="7" xfId="0" applyNumberFormat="1" applyFont="1" applyBorder="1"/>
    <xf numFmtId="0" fontId="0" fillId="0" borderId="9" xfId="0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9" xfId="0" applyBorder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F9" sqref="F9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214</v>
      </c>
      <c r="B3" s="14" t="s">
        <v>12</v>
      </c>
      <c r="C3" s="20"/>
      <c r="D3" s="20"/>
      <c r="E3" s="24">
        <f t="shared" ref="E3:E28" si="0">SUM(C3:D3)</f>
        <v>0</v>
      </c>
      <c r="F3" s="20"/>
      <c r="G3" s="7" t="s">
        <v>126</v>
      </c>
      <c r="H3" s="14" t="s">
        <v>18</v>
      </c>
      <c r="I3" s="20"/>
      <c r="J3" s="20"/>
      <c r="K3" s="24">
        <f t="shared" ref="K3:K42" si="1">SUM(I3:J3)</f>
        <v>0</v>
      </c>
      <c r="L3" s="30"/>
    </row>
    <row r="4" spans="1:12" ht="18" customHeight="1">
      <c r="A4" s="8" t="s">
        <v>215</v>
      </c>
      <c r="B4" s="15" t="s">
        <v>24</v>
      </c>
      <c r="C4" s="20"/>
      <c r="D4" s="20"/>
      <c r="E4" s="24">
        <f t="shared" si="0"/>
        <v>0</v>
      </c>
      <c r="F4" s="20"/>
      <c r="G4" s="8" t="s">
        <v>217</v>
      </c>
      <c r="H4" s="15" t="s">
        <v>27</v>
      </c>
      <c r="I4" s="20"/>
      <c r="J4" s="20"/>
      <c r="K4" s="24">
        <f t="shared" si="1"/>
        <v>0</v>
      </c>
      <c r="L4" s="28"/>
    </row>
    <row r="5" spans="1:12" ht="18" customHeight="1">
      <c r="A5" s="8" t="s">
        <v>218</v>
      </c>
      <c r="B5" s="15" t="s">
        <v>31</v>
      </c>
      <c r="C5" s="20"/>
      <c r="D5" s="20"/>
      <c r="E5" s="24">
        <f t="shared" si="0"/>
        <v>0</v>
      </c>
      <c r="F5" s="20"/>
      <c r="G5" s="8" t="s">
        <v>46</v>
      </c>
      <c r="H5" s="15" t="s">
        <v>28</v>
      </c>
      <c r="I5" s="20"/>
      <c r="J5" s="20"/>
      <c r="K5" s="24">
        <f t="shared" si="1"/>
        <v>0</v>
      </c>
      <c r="L5" s="28"/>
    </row>
    <row r="6" spans="1:12" ht="18" customHeight="1">
      <c r="A6" s="8" t="s">
        <v>220</v>
      </c>
      <c r="B6" s="15" t="s">
        <v>34</v>
      </c>
      <c r="C6" s="20"/>
      <c r="D6" s="20"/>
      <c r="E6" s="24">
        <f t="shared" si="0"/>
        <v>0</v>
      </c>
      <c r="F6" s="20"/>
      <c r="G6" s="8" t="s">
        <v>221</v>
      </c>
      <c r="H6" s="15" t="s">
        <v>35</v>
      </c>
      <c r="I6" s="20"/>
      <c r="J6" s="20"/>
      <c r="K6" s="24">
        <f t="shared" si="1"/>
        <v>0</v>
      </c>
      <c r="L6" s="28"/>
    </row>
    <row r="7" spans="1:12" ht="18" customHeight="1">
      <c r="A7" s="8" t="s">
        <v>43</v>
      </c>
      <c r="B7" s="15" t="s">
        <v>37</v>
      </c>
      <c r="C7" s="20"/>
      <c r="D7" s="20"/>
      <c r="E7" s="24">
        <f t="shared" si="0"/>
        <v>0</v>
      </c>
      <c r="F7" s="20"/>
      <c r="G7" s="8" t="s">
        <v>223</v>
      </c>
      <c r="H7" s="15" t="s">
        <v>39</v>
      </c>
      <c r="I7" s="20"/>
      <c r="J7" s="20"/>
      <c r="K7" s="24">
        <f t="shared" si="1"/>
        <v>0</v>
      </c>
      <c r="L7" s="28"/>
    </row>
    <row r="8" spans="1:12" ht="18" customHeight="1">
      <c r="A8" s="8" t="s">
        <v>125</v>
      </c>
      <c r="B8" s="15" t="s">
        <v>42</v>
      </c>
      <c r="C8" s="20"/>
      <c r="D8" s="20"/>
      <c r="E8" s="24">
        <f t="shared" si="0"/>
        <v>0</v>
      </c>
      <c r="F8" s="20"/>
      <c r="G8" s="8" t="s">
        <v>224</v>
      </c>
      <c r="H8" s="15" t="s">
        <v>44</v>
      </c>
      <c r="I8" s="20"/>
      <c r="J8" s="20"/>
      <c r="K8" s="24">
        <f t="shared" si="1"/>
        <v>0</v>
      </c>
      <c r="L8" s="28"/>
    </row>
    <row r="9" spans="1:12" ht="18" customHeight="1">
      <c r="A9" s="9"/>
      <c r="B9" s="16" t="s">
        <v>78</v>
      </c>
      <c r="C9" s="21">
        <f>SUM(C3:C8)</f>
        <v>0</v>
      </c>
      <c r="D9" s="21">
        <f>SUM(D3:D8)</f>
        <v>0</v>
      </c>
      <c r="E9" s="22">
        <f t="shared" si="0"/>
        <v>0</v>
      </c>
      <c r="F9" s="27">
        <f>SUM(F3:F8)</f>
        <v>0</v>
      </c>
      <c r="G9" s="8" t="s">
        <v>225</v>
      </c>
      <c r="H9" s="15" t="s">
        <v>47</v>
      </c>
      <c r="I9" s="20"/>
      <c r="J9" s="20"/>
      <c r="K9" s="24">
        <f t="shared" si="1"/>
        <v>0</v>
      </c>
      <c r="L9" s="28"/>
    </row>
    <row r="10" spans="1:12" ht="18" customHeight="1">
      <c r="A10" s="7" t="s">
        <v>191</v>
      </c>
      <c r="B10" s="14" t="s">
        <v>51</v>
      </c>
      <c r="C10" s="20"/>
      <c r="D10" s="20"/>
      <c r="E10" s="24">
        <f t="shared" si="0"/>
        <v>0</v>
      </c>
      <c r="F10" s="20"/>
      <c r="G10" s="8" t="s">
        <v>226</v>
      </c>
      <c r="H10" s="15" t="s">
        <v>5</v>
      </c>
      <c r="I10" s="20"/>
      <c r="J10" s="20"/>
      <c r="K10" s="24">
        <f t="shared" si="1"/>
        <v>0</v>
      </c>
      <c r="L10" s="28"/>
    </row>
    <row r="11" spans="1:12" ht="18" customHeight="1">
      <c r="A11" s="8" t="s">
        <v>227</v>
      </c>
      <c r="B11" s="15" t="s">
        <v>53</v>
      </c>
      <c r="C11" s="20"/>
      <c r="D11" s="20"/>
      <c r="E11" s="24">
        <f t="shared" si="0"/>
        <v>0</v>
      </c>
      <c r="F11" s="20"/>
      <c r="G11" s="8" t="s">
        <v>228</v>
      </c>
      <c r="H11" s="15" t="s">
        <v>54</v>
      </c>
      <c r="I11" s="20"/>
      <c r="J11" s="20"/>
      <c r="K11" s="24">
        <f t="shared" si="1"/>
        <v>0</v>
      </c>
      <c r="L11" s="28"/>
    </row>
    <row r="12" spans="1:12" ht="18" customHeight="1">
      <c r="A12" s="8" t="s">
        <v>41</v>
      </c>
      <c r="B12" s="15" t="s">
        <v>1</v>
      </c>
      <c r="C12" s="20"/>
      <c r="D12" s="20"/>
      <c r="E12" s="24">
        <f t="shared" si="0"/>
        <v>0</v>
      </c>
      <c r="F12" s="20"/>
      <c r="G12" s="8" t="s">
        <v>91</v>
      </c>
      <c r="H12" s="15" t="s">
        <v>16</v>
      </c>
      <c r="I12" s="20"/>
      <c r="J12" s="20"/>
      <c r="K12" s="24">
        <f t="shared" si="1"/>
        <v>0</v>
      </c>
      <c r="L12" s="28"/>
    </row>
    <row r="13" spans="1:12" ht="17.25" customHeight="1">
      <c r="A13" s="8" t="s">
        <v>14</v>
      </c>
      <c r="B13" s="15" t="s">
        <v>40</v>
      </c>
      <c r="C13" s="20"/>
      <c r="D13" s="20"/>
      <c r="E13" s="24">
        <f t="shared" si="0"/>
        <v>0</v>
      </c>
      <c r="F13" s="20"/>
      <c r="G13" s="8" t="s">
        <v>229</v>
      </c>
      <c r="H13" s="15" t="s">
        <v>55</v>
      </c>
      <c r="I13" s="20"/>
      <c r="J13" s="20"/>
      <c r="K13" s="24">
        <f t="shared" si="1"/>
        <v>0</v>
      </c>
      <c r="L13" s="28"/>
    </row>
    <row r="14" spans="1:12" ht="18" customHeight="1">
      <c r="A14" s="8" t="s">
        <v>230</v>
      </c>
      <c r="B14" s="15" t="s">
        <v>67</v>
      </c>
      <c r="C14" s="20"/>
      <c r="D14" s="20"/>
      <c r="E14" s="24">
        <f t="shared" si="0"/>
        <v>0</v>
      </c>
      <c r="F14" s="20"/>
      <c r="G14" s="8" t="s">
        <v>231</v>
      </c>
      <c r="H14" s="15" t="s">
        <v>58</v>
      </c>
      <c r="I14" s="20"/>
      <c r="J14" s="20"/>
      <c r="K14" s="24">
        <f t="shared" si="1"/>
        <v>0</v>
      </c>
      <c r="L14" s="28"/>
    </row>
    <row r="15" spans="1:12" ht="18" customHeight="1">
      <c r="A15" s="8" t="s">
        <v>232</v>
      </c>
      <c r="B15" s="15" t="s">
        <v>71</v>
      </c>
      <c r="C15" s="20"/>
      <c r="D15" s="20"/>
      <c r="E15" s="24">
        <f t="shared" si="0"/>
        <v>0</v>
      </c>
      <c r="F15" s="20"/>
      <c r="G15" s="8" t="s">
        <v>235</v>
      </c>
      <c r="H15" s="15" t="s">
        <v>60</v>
      </c>
      <c r="I15" s="20"/>
      <c r="J15" s="20"/>
      <c r="K15" s="24">
        <f t="shared" si="1"/>
        <v>0</v>
      </c>
      <c r="L15" s="28"/>
    </row>
    <row r="16" spans="1:12" ht="18" customHeight="1">
      <c r="A16" s="8" t="s">
        <v>236</v>
      </c>
      <c r="B16" s="15" t="s">
        <v>36</v>
      </c>
      <c r="C16" s="20"/>
      <c r="D16" s="20"/>
      <c r="E16" s="24">
        <f t="shared" si="0"/>
        <v>0</v>
      </c>
      <c r="F16" s="20"/>
      <c r="G16" s="8" t="s">
        <v>237</v>
      </c>
      <c r="H16" s="15" t="s">
        <v>61</v>
      </c>
      <c r="I16" s="20"/>
      <c r="J16" s="20"/>
      <c r="K16" s="24">
        <f t="shared" si="1"/>
        <v>0</v>
      </c>
      <c r="L16" s="28"/>
    </row>
    <row r="17" spans="1:12" ht="18" customHeight="1">
      <c r="A17" s="8" t="s">
        <v>238</v>
      </c>
      <c r="B17" s="15" t="s">
        <v>114</v>
      </c>
      <c r="C17" s="20"/>
      <c r="D17" s="20"/>
      <c r="E17" s="24">
        <f t="shared" si="0"/>
        <v>0</v>
      </c>
      <c r="F17" s="20"/>
      <c r="G17" s="8" t="s">
        <v>110</v>
      </c>
      <c r="H17" s="15" t="s">
        <v>63</v>
      </c>
      <c r="I17" s="20"/>
      <c r="J17" s="20"/>
      <c r="K17" s="24">
        <f t="shared" si="1"/>
        <v>0</v>
      </c>
      <c r="L17" s="28"/>
    </row>
    <row r="18" spans="1:12" ht="18" customHeight="1">
      <c r="A18" s="8" t="s">
        <v>239</v>
      </c>
      <c r="B18" s="15" t="s">
        <v>212</v>
      </c>
      <c r="C18" s="20"/>
      <c r="D18" s="20"/>
      <c r="E18" s="24">
        <f t="shared" si="0"/>
        <v>0</v>
      </c>
      <c r="F18" s="20"/>
      <c r="G18" s="8" t="s">
        <v>240</v>
      </c>
      <c r="H18" s="15" t="s">
        <v>68</v>
      </c>
      <c r="I18" s="20"/>
      <c r="J18" s="20"/>
      <c r="K18" s="24">
        <f t="shared" si="1"/>
        <v>0</v>
      </c>
      <c r="L18" s="28"/>
    </row>
    <row r="19" spans="1:12" ht="18" customHeight="1">
      <c r="A19" s="8" t="s">
        <v>241</v>
      </c>
      <c r="B19" s="15" t="s">
        <v>213</v>
      </c>
      <c r="C19" s="20"/>
      <c r="D19" s="20"/>
      <c r="E19" s="24">
        <f t="shared" si="0"/>
        <v>0</v>
      </c>
      <c r="F19" s="20"/>
      <c r="G19" s="8" t="s">
        <v>211</v>
      </c>
      <c r="H19" s="15" t="s">
        <v>69</v>
      </c>
      <c r="I19" s="20"/>
      <c r="J19" s="20"/>
      <c r="K19" s="24">
        <f t="shared" si="1"/>
        <v>0</v>
      </c>
      <c r="L19" s="28"/>
    </row>
    <row r="20" spans="1:12" ht="18" customHeight="1">
      <c r="A20" s="9"/>
      <c r="B20" s="16" t="s">
        <v>117</v>
      </c>
      <c r="C20" s="21">
        <f>SUM(C10:C19)</f>
        <v>0</v>
      </c>
      <c r="D20" s="21">
        <f>SUM(D10:D19)</f>
        <v>0</v>
      </c>
      <c r="E20" s="22">
        <f t="shared" si="0"/>
        <v>0</v>
      </c>
      <c r="F20" s="27">
        <f>SUM(F10:F19)</f>
        <v>0</v>
      </c>
      <c r="G20" s="8" t="s">
        <v>242</v>
      </c>
      <c r="H20" s="15" t="s">
        <v>26</v>
      </c>
      <c r="I20" s="20"/>
      <c r="J20" s="20"/>
      <c r="K20" s="24">
        <f t="shared" si="1"/>
        <v>0</v>
      </c>
      <c r="L20" s="28"/>
    </row>
    <row r="21" spans="1:12" ht="18" customHeight="1">
      <c r="A21" s="7" t="s">
        <v>219</v>
      </c>
      <c r="B21" s="14" t="s">
        <v>119</v>
      </c>
      <c r="C21" s="20"/>
      <c r="D21" s="20"/>
      <c r="E21" s="24">
        <f t="shared" si="0"/>
        <v>0</v>
      </c>
      <c r="F21" s="20"/>
      <c r="G21" s="8" t="s">
        <v>111</v>
      </c>
      <c r="H21" s="15" t="s">
        <v>13</v>
      </c>
      <c r="I21" s="20"/>
      <c r="J21" s="20"/>
      <c r="K21" s="24">
        <f t="shared" si="1"/>
        <v>0</v>
      </c>
      <c r="L21" s="28"/>
    </row>
    <row r="22" spans="1:12" ht="18" customHeight="1">
      <c r="A22" s="8" t="s">
        <v>123</v>
      </c>
      <c r="B22" s="15" t="s">
        <v>50</v>
      </c>
      <c r="C22" s="20"/>
      <c r="D22" s="20"/>
      <c r="E22" s="24">
        <f t="shared" si="0"/>
        <v>0</v>
      </c>
      <c r="F22" s="20"/>
      <c r="G22" s="8" t="s">
        <v>113</v>
      </c>
      <c r="H22" s="15" t="s">
        <v>72</v>
      </c>
      <c r="I22" s="20"/>
      <c r="J22" s="20"/>
      <c r="K22" s="24">
        <f t="shared" si="1"/>
        <v>0</v>
      </c>
      <c r="L22" s="28"/>
    </row>
    <row r="23" spans="1:12" ht="17.25" customHeight="1">
      <c r="A23" s="8" t="s">
        <v>128</v>
      </c>
      <c r="B23" s="15" t="s">
        <v>48</v>
      </c>
      <c r="C23" s="20"/>
      <c r="D23" s="20"/>
      <c r="E23" s="24">
        <f t="shared" si="0"/>
        <v>0</v>
      </c>
      <c r="F23" s="20"/>
      <c r="G23" s="8" t="s">
        <v>115</v>
      </c>
      <c r="H23" s="15" t="s">
        <v>73</v>
      </c>
      <c r="I23" s="20"/>
      <c r="J23" s="20"/>
      <c r="K23" s="24">
        <f t="shared" si="1"/>
        <v>0</v>
      </c>
      <c r="L23" s="28"/>
    </row>
    <row r="24" spans="1:12" ht="17.25" customHeight="1">
      <c r="A24" s="8" t="s">
        <v>129</v>
      </c>
      <c r="B24" s="15" t="s">
        <v>79</v>
      </c>
      <c r="C24" s="20"/>
      <c r="D24" s="20"/>
      <c r="E24" s="24">
        <f t="shared" si="0"/>
        <v>0</v>
      </c>
      <c r="F24" s="20"/>
      <c r="G24" s="8" t="s">
        <v>118</v>
      </c>
      <c r="H24" s="15" t="s">
        <v>74</v>
      </c>
      <c r="I24" s="20"/>
      <c r="J24" s="20"/>
      <c r="K24" s="24">
        <f t="shared" si="1"/>
        <v>0</v>
      </c>
      <c r="L24" s="28"/>
    </row>
    <row r="25" spans="1:12" ht="17.25" customHeight="1">
      <c r="A25" s="8" t="s">
        <v>131</v>
      </c>
      <c r="B25" s="15" t="s">
        <v>8</v>
      </c>
      <c r="C25" s="20"/>
      <c r="D25" s="20"/>
      <c r="E25" s="24">
        <f t="shared" si="0"/>
        <v>0</v>
      </c>
      <c r="F25" s="20"/>
      <c r="G25" s="8" t="s">
        <v>122</v>
      </c>
      <c r="H25" s="15" t="s">
        <v>33</v>
      </c>
      <c r="I25" s="20"/>
      <c r="J25" s="20"/>
      <c r="K25" s="24">
        <f t="shared" si="1"/>
        <v>0</v>
      </c>
      <c r="L25" s="28"/>
    </row>
    <row r="26" spans="1:12" ht="18" customHeight="1">
      <c r="A26" s="8" t="s">
        <v>103</v>
      </c>
      <c r="B26" s="15" t="s">
        <v>82</v>
      </c>
      <c r="C26" s="20"/>
      <c r="D26" s="20"/>
      <c r="E26" s="24">
        <f t="shared" si="0"/>
        <v>0</v>
      </c>
      <c r="F26" s="20"/>
      <c r="G26" s="8" t="s">
        <v>127</v>
      </c>
      <c r="H26" s="15" t="s">
        <v>75</v>
      </c>
      <c r="I26" s="20"/>
      <c r="J26" s="20"/>
      <c r="K26" s="24">
        <f t="shared" si="1"/>
        <v>0</v>
      </c>
      <c r="L26" s="28"/>
    </row>
    <row r="27" spans="1:12" ht="18" customHeight="1">
      <c r="A27" s="8" t="s">
        <v>108</v>
      </c>
      <c r="B27" s="15" t="s">
        <v>77</v>
      </c>
      <c r="C27" s="20"/>
      <c r="D27" s="20"/>
      <c r="E27" s="24">
        <f t="shared" si="0"/>
        <v>0</v>
      </c>
      <c r="F27" s="20"/>
      <c r="G27" s="8" t="s">
        <v>244</v>
      </c>
      <c r="H27" s="15" t="s">
        <v>76</v>
      </c>
      <c r="I27" s="20"/>
      <c r="J27" s="20"/>
      <c r="K27" s="24">
        <f t="shared" si="1"/>
        <v>0</v>
      </c>
      <c r="L27" s="28"/>
    </row>
    <row r="28" spans="1:12" ht="18" customHeight="1">
      <c r="A28" s="9"/>
      <c r="B28" s="16" t="s">
        <v>132</v>
      </c>
      <c r="C28" s="21">
        <f>SUM(C21:C27)</f>
        <v>0</v>
      </c>
      <c r="D28" s="21">
        <f>SUM(D21:D27)</f>
        <v>0</v>
      </c>
      <c r="E28" s="22">
        <f t="shared" si="0"/>
        <v>0</v>
      </c>
      <c r="F28" s="27">
        <f>SUM(F21:F27)</f>
        <v>0</v>
      </c>
      <c r="G28" s="9"/>
      <c r="H28" s="16" t="s">
        <v>130</v>
      </c>
      <c r="I28" s="22">
        <f>SUM(I3:I27)</f>
        <v>0</v>
      </c>
      <c r="J28" s="22">
        <f>SUM(J3:J27)</f>
        <v>0</v>
      </c>
      <c r="K28" s="22">
        <f t="shared" si="1"/>
        <v>0</v>
      </c>
      <c r="L28" s="29">
        <f>SUM(L3:L27)</f>
        <v>0</v>
      </c>
    </row>
    <row r="29" spans="1:12" ht="18" customHeight="1">
      <c r="A29" s="7" t="s">
        <v>245</v>
      </c>
      <c r="B29" s="14" t="s">
        <v>56</v>
      </c>
      <c r="C29" s="20"/>
      <c r="D29" s="20"/>
      <c r="E29" s="20">
        <f t="shared" ref="E29:E39" si="2">SUM(C29+D29)</f>
        <v>0</v>
      </c>
      <c r="F29" s="20"/>
      <c r="G29" s="7" t="s">
        <v>151</v>
      </c>
      <c r="H29" s="14" t="s">
        <v>89</v>
      </c>
      <c r="I29" s="20"/>
      <c r="J29" s="20"/>
      <c r="K29" s="24">
        <f t="shared" si="1"/>
        <v>0</v>
      </c>
      <c r="L29" s="28"/>
    </row>
    <row r="30" spans="1:12" ht="18" customHeight="1">
      <c r="A30" s="8" t="s">
        <v>176</v>
      </c>
      <c r="B30" s="15" t="s">
        <v>52</v>
      </c>
      <c r="C30" s="20"/>
      <c r="D30" s="20"/>
      <c r="E30" s="20">
        <f t="shared" si="2"/>
        <v>0</v>
      </c>
      <c r="F30" s="20"/>
      <c r="G30" s="8" t="s">
        <v>246</v>
      </c>
      <c r="H30" s="15" t="s">
        <v>22</v>
      </c>
      <c r="I30" s="20"/>
      <c r="J30" s="20"/>
      <c r="K30" s="24">
        <f t="shared" si="1"/>
        <v>0</v>
      </c>
      <c r="L30" s="28"/>
    </row>
    <row r="31" spans="1:12" ht="18" customHeight="1">
      <c r="A31" s="8" t="s">
        <v>160</v>
      </c>
      <c r="B31" s="15" t="s">
        <v>59</v>
      </c>
      <c r="C31" s="20"/>
      <c r="D31" s="20"/>
      <c r="E31" s="20">
        <f t="shared" si="2"/>
        <v>0</v>
      </c>
      <c r="F31" s="20"/>
      <c r="G31" s="8" t="s">
        <v>20</v>
      </c>
      <c r="H31" s="15" t="s">
        <v>65</v>
      </c>
      <c r="I31" s="20"/>
      <c r="J31" s="20"/>
      <c r="K31" s="24">
        <f t="shared" si="1"/>
        <v>0</v>
      </c>
      <c r="L31" s="28"/>
    </row>
    <row r="32" spans="1:12" ht="18" customHeight="1">
      <c r="A32" s="8" t="s">
        <v>243</v>
      </c>
      <c r="B32" s="15" t="s">
        <v>83</v>
      </c>
      <c r="C32" s="20"/>
      <c r="D32" s="20"/>
      <c r="E32" s="20">
        <f t="shared" si="2"/>
        <v>0</v>
      </c>
      <c r="F32" s="28"/>
      <c r="G32" s="4">
        <v>303</v>
      </c>
      <c r="H32" s="5" t="s">
        <v>112</v>
      </c>
      <c r="I32" s="20"/>
      <c r="J32" s="20"/>
      <c r="K32" s="24">
        <f t="shared" si="1"/>
        <v>0</v>
      </c>
      <c r="L32" s="28"/>
    </row>
    <row r="33" spans="1:12" ht="18" customHeight="1">
      <c r="A33" s="8" t="s">
        <v>136</v>
      </c>
      <c r="B33" s="15" t="s">
        <v>85</v>
      </c>
      <c r="C33" s="20"/>
      <c r="D33" s="20"/>
      <c r="E33" s="20">
        <f t="shared" si="2"/>
        <v>0</v>
      </c>
      <c r="F33" s="20"/>
      <c r="G33" s="8" t="s">
        <v>49</v>
      </c>
      <c r="H33" s="15" t="s">
        <v>57</v>
      </c>
      <c r="I33" s="20"/>
      <c r="J33" s="20"/>
      <c r="K33" s="24">
        <f t="shared" si="1"/>
        <v>0</v>
      </c>
      <c r="L33" s="28"/>
    </row>
    <row r="34" spans="1:12" ht="18" customHeight="1">
      <c r="A34" s="8" t="s">
        <v>233</v>
      </c>
      <c r="B34" s="15" t="s">
        <v>45</v>
      </c>
      <c r="C34" s="20"/>
      <c r="D34" s="20"/>
      <c r="E34" s="20">
        <f t="shared" si="2"/>
        <v>0</v>
      </c>
      <c r="F34" s="20"/>
      <c r="G34" s="8" t="s">
        <v>133</v>
      </c>
      <c r="H34" s="15" t="s">
        <v>7</v>
      </c>
      <c r="I34" s="20"/>
      <c r="J34" s="20"/>
      <c r="K34" s="24">
        <f t="shared" si="1"/>
        <v>0</v>
      </c>
      <c r="L34" s="28"/>
    </row>
    <row r="35" spans="1:12" ht="18" customHeight="1">
      <c r="A35" s="8" t="s">
        <v>141</v>
      </c>
      <c r="B35" s="15" t="s">
        <v>90</v>
      </c>
      <c r="C35" s="20"/>
      <c r="D35" s="20"/>
      <c r="E35" s="20">
        <f t="shared" si="2"/>
        <v>0</v>
      </c>
      <c r="F35" s="20"/>
      <c r="G35" s="8" t="s">
        <v>15</v>
      </c>
      <c r="H35" s="15" t="s">
        <v>38</v>
      </c>
      <c r="I35" s="20"/>
      <c r="J35" s="20"/>
      <c r="K35" s="24">
        <f t="shared" si="1"/>
        <v>0</v>
      </c>
      <c r="L35" s="28"/>
    </row>
    <row r="36" spans="1:12" ht="18" customHeight="1">
      <c r="A36" s="8" t="s">
        <v>30</v>
      </c>
      <c r="B36" s="15" t="s">
        <v>93</v>
      </c>
      <c r="C36" s="20"/>
      <c r="D36" s="20"/>
      <c r="E36" s="20">
        <f t="shared" si="2"/>
        <v>0</v>
      </c>
      <c r="F36" s="20"/>
      <c r="G36" s="8" t="s">
        <v>134</v>
      </c>
      <c r="H36" s="15" t="s">
        <v>62</v>
      </c>
      <c r="I36" s="20"/>
      <c r="J36" s="20"/>
      <c r="K36" s="24">
        <f t="shared" si="1"/>
        <v>0</v>
      </c>
      <c r="L36" s="28"/>
    </row>
    <row r="37" spans="1:12" ht="18" customHeight="1">
      <c r="A37" s="8" t="s">
        <v>140</v>
      </c>
      <c r="B37" s="15" t="s">
        <v>95</v>
      </c>
      <c r="C37" s="20"/>
      <c r="D37" s="20"/>
      <c r="E37" s="20">
        <f t="shared" si="2"/>
        <v>0</v>
      </c>
      <c r="F37" s="20"/>
      <c r="G37" s="8" t="s">
        <v>135</v>
      </c>
      <c r="H37" s="15" t="s">
        <v>84</v>
      </c>
      <c r="I37" s="20"/>
      <c r="J37" s="20"/>
      <c r="K37" s="24">
        <f t="shared" si="1"/>
        <v>0</v>
      </c>
      <c r="L37" s="28"/>
    </row>
    <row r="38" spans="1:12" ht="18" customHeight="1">
      <c r="A38" s="8" t="s">
        <v>143</v>
      </c>
      <c r="B38" s="15" t="s">
        <v>97</v>
      </c>
      <c r="C38" s="20"/>
      <c r="D38" s="20"/>
      <c r="E38" s="20">
        <f t="shared" si="2"/>
        <v>0</v>
      </c>
      <c r="F38" s="20"/>
      <c r="G38" s="8" t="s">
        <v>137</v>
      </c>
      <c r="H38" s="15" t="s">
        <v>86</v>
      </c>
      <c r="I38" s="20"/>
      <c r="J38" s="20"/>
      <c r="K38" s="24">
        <f t="shared" si="1"/>
        <v>0</v>
      </c>
      <c r="L38" s="28"/>
    </row>
    <row r="39" spans="1:12" ht="18" customHeight="1">
      <c r="A39" s="8" t="s">
        <v>144</v>
      </c>
      <c r="B39" s="15" t="s">
        <v>145</v>
      </c>
      <c r="C39" s="20"/>
      <c r="D39" s="20"/>
      <c r="E39" s="20">
        <f t="shared" si="2"/>
        <v>0</v>
      </c>
      <c r="F39" s="20"/>
      <c r="G39" s="8" t="s">
        <v>247</v>
      </c>
      <c r="H39" s="15" t="s">
        <v>88</v>
      </c>
      <c r="I39" s="20"/>
      <c r="J39" s="20"/>
      <c r="K39" s="24">
        <f t="shared" si="1"/>
        <v>0</v>
      </c>
      <c r="L39" s="28"/>
    </row>
    <row r="40" spans="1:12" ht="18" customHeight="1">
      <c r="A40" s="9"/>
      <c r="B40" s="16" t="s">
        <v>146</v>
      </c>
      <c r="C40" s="22">
        <f>SUM(C29:C39)</f>
        <v>0</v>
      </c>
      <c r="D40" s="22">
        <f>SUM(D29:D39)</f>
        <v>0</v>
      </c>
      <c r="E40" s="26">
        <f t="shared" ref="E40:E50" si="3">SUM(C40:D40)</f>
        <v>0</v>
      </c>
      <c r="F40" s="29">
        <f>SUM(F29:F39)</f>
        <v>0</v>
      </c>
      <c r="G40" s="8" t="s">
        <v>70</v>
      </c>
      <c r="H40" s="15" t="s">
        <v>92</v>
      </c>
      <c r="I40" s="20"/>
      <c r="J40" s="20"/>
      <c r="K40" s="24">
        <f t="shared" si="1"/>
        <v>0</v>
      </c>
      <c r="L40" s="28"/>
    </row>
    <row r="41" spans="1:12" ht="18" customHeight="1">
      <c r="A41" s="7" t="s">
        <v>248</v>
      </c>
      <c r="B41" s="14" t="s">
        <v>99</v>
      </c>
      <c r="C41" s="20"/>
      <c r="D41" s="20"/>
      <c r="E41" s="24">
        <f t="shared" si="3"/>
        <v>0</v>
      </c>
      <c r="F41" s="20"/>
      <c r="G41" s="8" t="s">
        <v>249</v>
      </c>
      <c r="H41" s="15" t="s">
        <v>94</v>
      </c>
      <c r="I41" s="20"/>
      <c r="J41" s="20"/>
      <c r="K41" s="24">
        <f t="shared" si="1"/>
        <v>0</v>
      </c>
      <c r="L41" s="28"/>
    </row>
    <row r="42" spans="1:12" ht="18" customHeight="1">
      <c r="A42" s="8" t="s">
        <v>250</v>
      </c>
      <c r="B42" s="15" t="s">
        <v>101</v>
      </c>
      <c r="C42" s="20"/>
      <c r="D42" s="20"/>
      <c r="E42" s="24">
        <f t="shared" si="3"/>
        <v>0</v>
      </c>
      <c r="F42" s="20"/>
      <c r="G42" s="9"/>
      <c r="H42" s="16" t="s">
        <v>142</v>
      </c>
      <c r="I42" s="22">
        <f>SUM(I29:I41)</f>
        <v>0</v>
      </c>
      <c r="J42" s="22">
        <f>SUM(J29:J41)</f>
        <v>0</v>
      </c>
      <c r="K42" s="22">
        <f t="shared" si="1"/>
        <v>0</v>
      </c>
      <c r="L42" s="29">
        <f>SUM(L29:L41)</f>
        <v>0</v>
      </c>
    </row>
    <row r="43" spans="1:12" ht="18" customHeight="1">
      <c r="A43" s="8" t="s">
        <v>216</v>
      </c>
      <c r="B43" s="15" t="s">
        <v>148</v>
      </c>
      <c r="C43" s="20"/>
      <c r="D43" s="20"/>
      <c r="E43" s="24">
        <f t="shared" si="3"/>
        <v>0</v>
      </c>
      <c r="F43" s="20"/>
      <c r="G43" s="31"/>
      <c r="H43" s="18"/>
      <c r="I43" s="24"/>
      <c r="J43" s="24"/>
      <c r="K43" s="24"/>
      <c r="L43" s="23"/>
    </row>
    <row r="44" spans="1:12" ht="18" customHeight="1">
      <c r="A44" s="8" t="s">
        <v>251</v>
      </c>
      <c r="B44" s="15" t="s">
        <v>102</v>
      </c>
      <c r="C44" s="20"/>
      <c r="D44" s="20"/>
      <c r="E44" s="24">
        <f t="shared" si="3"/>
        <v>0</v>
      </c>
      <c r="F44" s="20"/>
      <c r="G44" s="31"/>
    </row>
    <row r="45" spans="1:12" ht="18" customHeight="1">
      <c r="A45" s="8" t="s">
        <v>222</v>
      </c>
      <c r="B45" s="15" t="s">
        <v>104</v>
      </c>
      <c r="C45" s="20"/>
      <c r="D45" s="20"/>
      <c r="E45" s="24">
        <f t="shared" si="3"/>
        <v>0</v>
      </c>
      <c r="F45" s="20"/>
      <c r="G45" s="31"/>
    </row>
    <row r="46" spans="1:12" ht="18" customHeight="1">
      <c r="A46" s="8" t="s">
        <v>252</v>
      </c>
      <c r="B46" s="15" t="s">
        <v>105</v>
      </c>
      <c r="C46" s="20"/>
      <c r="D46" s="20"/>
      <c r="E46" s="24">
        <f t="shared" si="3"/>
        <v>0</v>
      </c>
      <c r="F46" s="20"/>
      <c r="G46" s="31"/>
    </row>
    <row r="47" spans="1:12" ht="18" customHeight="1">
      <c r="A47" s="8" t="s">
        <v>253</v>
      </c>
      <c r="B47" s="15" t="s">
        <v>106</v>
      </c>
      <c r="C47" s="20"/>
      <c r="D47" s="20"/>
      <c r="E47" s="24">
        <f t="shared" si="3"/>
        <v>0</v>
      </c>
      <c r="F47" s="20"/>
      <c r="G47" s="31"/>
    </row>
    <row r="48" spans="1:12" ht="18" customHeight="1">
      <c r="A48" s="8" t="s">
        <v>254</v>
      </c>
      <c r="B48" s="15" t="s">
        <v>107</v>
      </c>
      <c r="C48" s="20"/>
      <c r="D48" s="20"/>
      <c r="E48" s="24">
        <f t="shared" si="3"/>
        <v>0</v>
      </c>
      <c r="F48" s="20"/>
      <c r="G48" s="31"/>
    </row>
    <row r="49" spans="1:12" ht="18" customHeight="1">
      <c r="A49" s="8" t="s">
        <v>255</v>
      </c>
      <c r="B49" s="15" t="s">
        <v>109</v>
      </c>
      <c r="C49" s="20"/>
      <c r="D49" s="20"/>
      <c r="E49" s="24">
        <f t="shared" si="3"/>
        <v>0</v>
      </c>
      <c r="F49" s="20"/>
      <c r="G49" s="31"/>
    </row>
    <row r="50" spans="1:12" ht="18" customHeight="1">
      <c r="A50" s="9"/>
      <c r="B50" s="16" t="s">
        <v>154</v>
      </c>
      <c r="C50" s="22">
        <f>SUM(C41:C49)</f>
        <v>0</v>
      </c>
      <c r="D50" s="22">
        <f>SUM(D41:D49)</f>
        <v>0</v>
      </c>
      <c r="E50" s="24">
        <f t="shared" si="3"/>
        <v>0</v>
      </c>
      <c r="F50" s="22">
        <f>SUM(F41:F49)</f>
        <v>0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256</v>
      </c>
      <c r="B56" s="14" t="s">
        <v>155</v>
      </c>
      <c r="C56" s="25"/>
      <c r="D56" s="25"/>
      <c r="E56" s="23">
        <f t="shared" ref="E56:E104" si="4">SUM(C56:D56)</f>
        <v>0</v>
      </c>
      <c r="F56" s="30"/>
    </row>
    <row r="57" spans="1:12" ht="18" customHeight="1">
      <c r="A57" s="8" t="s">
        <v>157</v>
      </c>
      <c r="B57" s="15" t="s">
        <v>158</v>
      </c>
      <c r="C57" s="20"/>
      <c r="D57" s="20"/>
      <c r="E57" s="24">
        <f t="shared" si="4"/>
        <v>0</v>
      </c>
      <c r="F57" s="28"/>
      <c r="H57" s="33" t="s">
        <v>66</v>
      </c>
      <c r="I57" s="42">
        <f>SUM(C9,C20,C28,C40,C50,I28,I42)</f>
        <v>0</v>
      </c>
      <c r="J57" s="42">
        <f>SUM(D9,D20,D28,D40,D50,J28,J42)</f>
        <v>0</v>
      </c>
      <c r="K57" s="42">
        <f>SUM(I57,J57)</f>
        <v>0</v>
      </c>
      <c r="L57" s="50">
        <f>SUM(F9,F20,F28,F40,F50,L28,L42)</f>
        <v>0</v>
      </c>
    </row>
    <row r="58" spans="1:12" ht="18" customHeight="1">
      <c r="A58" s="8" t="s">
        <v>257</v>
      </c>
      <c r="B58" s="15" t="s">
        <v>159</v>
      </c>
      <c r="C58" s="20"/>
      <c r="D58" s="20"/>
      <c r="E58" s="24">
        <f t="shared" si="4"/>
        <v>0</v>
      </c>
      <c r="F58" s="28"/>
      <c r="H58" s="34"/>
      <c r="I58" s="43"/>
      <c r="J58" s="43"/>
      <c r="K58" s="43"/>
      <c r="L58" s="50"/>
    </row>
    <row r="59" spans="1:12" ht="18" customHeight="1">
      <c r="A59" s="8" t="s">
        <v>190</v>
      </c>
      <c r="B59" s="15" t="s">
        <v>210</v>
      </c>
      <c r="C59" s="20"/>
      <c r="D59" s="20"/>
      <c r="E59" s="24">
        <f t="shared" si="4"/>
        <v>0</v>
      </c>
      <c r="F59" s="28"/>
      <c r="H59" s="35" t="s">
        <v>273</v>
      </c>
      <c r="I59" s="44">
        <v>947</v>
      </c>
      <c r="J59" s="44">
        <v>907</v>
      </c>
      <c r="K59" s="44">
        <f>I59+J59</f>
        <v>1854</v>
      </c>
      <c r="L59" s="51"/>
    </row>
    <row r="60" spans="1:12" ht="18" customHeight="1">
      <c r="A60" s="8" t="s">
        <v>100</v>
      </c>
      <c r="B60" s="15" t="s">
        <v>161</v>
      </c>
      <c r="C60" s="20"/>
      <c r="D60" s="20"/>
      <c r="E60" s="24">
        <f t="shared" si="4"/>
        <v>0</v>
      </c>
      <c r="F60" s="28"/>
      <c r="H60" s="36"/>
      <c r="I60" s="45"/>
      <c r="J60" s="45"/>
      <c r="K60" s="45"/>
      <c r="L60" s="51"/>
    </row>
    <row r="61" spans="1:12" ht="18" customHeight="1">
      <c r="A61" s="8" t="s">
        <v>258</v>
      </c>
      <c r="B61" s="15" t="s">
        <v>162</v>
      </c>
      <c r="C61" s="20"/>
      <c r="D61" s="20"/>
      <c r="E61" s="24">
        <f t="shared" si="4"/>
        <v>0</v>
      </c>
      <c r="F61" s="28"/>
      <c r="H61" s="33" t="s">
        <v>147</v>
      </c>
      <c r="I61" s="44">
        <f>SUM(C71,C78,C90,C104)</f>
        <v>0</v>
      </c>
      <c r="J61" s="44">
        <f>SUM(D71,D78,D90,D104)</f>
        <v>0</v>
      </c>
      <c r="K61" s="44">
        <f>SUM(I61,J61)</f>
        <v>0</v>
      </c>
      <c r="L61" s="52">
        <f>SUM(F71,F78,F90,F104)</f>
        <v>0</v>
      </c>
    </row>
    <row r="62" spans="1:12" ht="18" customHeight="1">
      <c r="A62" s="8" t="s">
        <v>163</v>
      </c>
      <c r="B62" s="15" t="s">
        <v>164</v>
      </c>
      <c r="C62" s="20"/>
      <c r="D62" s="20"/>
      <c r="E62" s="24">
        <f t="shared" si="4"/>
        <v>0</v>
      </c>
      <c r="F62" s="28"/>
      <c r="H62" s="34"/>
      <c r="I62" s="45"/>
      <c r="J62" s="45"/>
      <c r="K62" s="45"/>
      <c r="L62" s="52"/>
    </row>
    <row r="63" spans="1:12" ht="18" customHeight="1">
      <c r="A63" s="8" t="s">
        <v>259</v>
      </c>
      <c r="B63" s="15" t="s">
        <v>116</v>
      </c>
      <c r="C63" s="20"/>
      <c r="D63" s="20"/>
      <c r="E63" s="24">
        <f t="shared" si="4"/>
        <v>0</v>
      </c>
      <c r="F63" s="28"/>
      <c r="H63" s="35" t="s">
        <v>273</v>
      </c>
      <c r="I63" s="44">
        <v>1137</v>
      </c>
      <c r="J63" s="44">
        <v>1009</v>
      </c>
      <c r="K63" s="44">
        <f>I63+J63</f>
        <v>2146</v>
      </c>
      <c r="L63" s="53"/>
    </row>
    <row r="64" spans="1:12" ht="18" customHeight="1">
      <c r="A64" s="8" t="s">
        <v>260</v>
      </c>
      <c r="B64" s="15" t="s">
        <v>4</v>
      </c>
      <c r="C64" s="20"/>
      <c r="D64" s="20"/>
      <c r="E64" s="24">
        <f t="shared" si="4"/>
        <v>0</v>
      </c>
      <c r="F64" s="28"/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20"/>
      <c r="D65" s="20"/>
      <c r="E65" s="24">
        <f t="shared" si="4"/>
        <v>0</v>
      </c>
      <c r="F65" s="28"/>
      <c r="H65" s="37"/>
      <c r="I65" s="47"/>
      <c r="J65" s="47"/>
      <c r="K65" s="47"/>
      <c r="L65" s="47"/>
    </row>
    <row r="66" spans="1:12" ht="18" customHeight="1">
      <c r="A66" s="8" t="s">
        <v>165</v>
      </c>
      <c r="B66" s="15" t="s">
        <v>29</v>
      </c>
      <c r="C66" s="20"/>
      <c r="D66" s="20"/>
      <c r="E66" s="24">
        <f t="shared" si="4"/>
        <v>0</v>
      </c>
      <c r="F66" s="28"/>
      <c r="H66" s="38" t="s">
        <v>149</v>
      </c>
      <c r="I66" s="44">
        <f>(I57+I61)-I68</f>
        <v>-2084</v>
      </c>
      <c r="J66" s="44">
        <f>(J57+J61)-J68</f>
        <v>-1916</v>
      </c>
      <c r="K66" s="44">
        <f>(K57+K61)-K68</f>
        <v>-4000</v>
      </c>
      <c r="L66" s="44">
        <v>17265</v>
      </c>
    </row>
    <row r="67" spans="1:12" ht="18" customHeight="1">
      <c r="A67" s="8" t="s">
        <v>207</v>
      </c>
      <c r="B67" s="15" t="s">
        <v>166</v>
      </c>
      <c r="C67" s="20"/>
      <c r="D67" s="20"/>
      <c r="E67" s="24">
        <f t="shared" si="4"/>
        <v>0</v>
      </c>
      <c r="F67" s="28"/>
      <c r="H67" s="39"/>
      <c r="I67" s="45"/>
      <c r="J67" s="45"/>
      <c r="K67" s="45"/>
      <c r="L67" s="45"/>
    </row>
    <row r="68" spans="1:12" ht="18" customHeight="1">
      <c r="A68" s="8" t="s">
        <v>261</v>
      </c>
      <c r="B68" s="15" t="s">
        <v>139</v>
      </c>
      <c r="C68" s="20"/>
      <c r="D68" s="20"/>
      <c r="E68" s="24">
        <f t="shared" si="4"/>
        <v>0</v>
      </c>
      <c r="F68" s="28"/>
      <c r="H68" s="38" t="s">
        <v>150</v>
      </c>
      <c r="I68" s="44">
        <v>2084</v>
      </c>
      <c r="J68" s="44">
        <v>1916</v>
      </c>
      <c r="K68" s="44">
        <f>SUM(I68:J69)</f>
        <v>4000</v>
      </c>
      <c r="L68" s="44">
        <v>1992</v>
      </c>
    </row>
    <row r="69" spans="1:12" ht="18" customHeight="1">
      <c r="A69" s="8" t="s">
        <v>167</v>
      </c>
      <c r="B69" s="15" t="s">
        <v>168</v>
      </c>
      <c r="C69" s="20"/>
      <c r="D69" s="20"/>
      <c r="E69" s="24">
        <f t="shared" si="4"/>
        <v>0</v>
      </c>
      <c r="F69" s="28"/>
      <c r="H69" s="39"/>
      <c r="I69" s="45"/>
      <c r="J69" s="45"/>
      <c r="K69" s="45"/>
      <c r="L69" s="45"/>
    </row>
    <row r="70" spans="1:12" ht="18" customHeight="1">
      <c r="A70" s="8" t="s">
        <v>274</v>
      </c>
      <c r="B70" s="15" t="s">
        <v>9</v>
      </c>
      <c r="C70" s="20"/>
      <c r="D70" s="20"/>
      <c r="E70" s="24">
        <f t="shared" si="4"/>
        <v>0</v>
      </c>
      <c r="F70" s="28"/>
      <c r="H70" s="38" t="s">
        <v>153</v>
      </c>
      <c r="I70" s="42">
        <f>SUM(I66:I69)</f>
        <v>0</v>
      </c>
      <c r="J70" s="42">
        <f>SUM(J66:J69)</f>
        <v>0</v>
      </c>
      <c r="K70" s="42">
        <f>SUM(K66:K69)</f>
        <v>0</v>
      </c>
      <c r="L70" s="42">
        <f>SUM(L66:L69)</f>
        <v>19257</v>
      </c>
    </row>
    <row r="71" spans="1:12" ht="18" customHeight="1">
      <c r="A71" s="9"/>
      <c r="B71" s="16" t="s">
        <v>208</v>
      </c>
      <c r="C71" s="22">
        <f>SUM(C56:C70)</f>
        <v>0</v>
      </c>
      <c r="D71" s="22">
        <f>SUM(D56:D70)</f>
        <v>0</v>
      </c>
      <c r="E71" s="22">
        <f t="shared" si="4"/>
        <v>0</v>
      </c>
      <c r="F71" s="29">
        <f>SUM(F56:F70)</f>
        <v>0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262</v>
      </c>
      <c r="B72" s="14" t="s">
        <v>169</v>
      </c>
      <c r="C72" s="20"/>
      <c r="D72" s="20"/>
      <c r="E72" s="24">
        <f t="shared" si="4"/>
        <v>0</v>
      </c>
      <c r="F72" s="28"/>
      <c r="H72" s="41"/>
      <c r="I72" s="49"/>
      <c r="J72" s="49"/>
      <c r="K72" s="49"/>
      <c r="L72" s="49"/>
    </row>
    <row r="73" spans="1:12" ht="18" customHeight="1">
      <c r="A73" s="8" t="s">
        <v>264</v>
      </c>
      <c r="B73" s="15" t="s">
        <v>156</v>
      </c>
      <c r="C73" s="20"/>
      <c r="D73" s="20"/>
      <c r="E73" s="24">
        <f t="shared" si="4"/>
        <v>0</v>
      </c>
      <c r="F73" s="28"/>
    </row>
    <row r="74" spans="1:12" ht="18" customHeight="1">
      <c r="A74" s="8" t="s">
        <v>170</v>
      </c>
      <c r="B74" s="15" t="s">
        <v>171</v>
      </c>
      <c r="C74" s="20"/>
      <c r="D74" s="20"/>
      <c r="E74" s="24">
        <f t="shared" si="4"/>
        <v>0</v>
      </c>
      <c r="F74" s="28"/>
    </row>
    <row r="75" spans="1:12" ht="18" customHeight="1">
      <c r="A75" s="8" t="s">
        <v>96</v>
      </c>
      <c r="B75" s="15" t="s">
        <v>172</v>
      </c>
      <c r="C75" s="20"/>
      <c r="D75" s="20"/>
      <c r="E75" s="24">
        <f t="shared" si="4"/>
        <v>0</v>
      </c>
      <c r="F75" s="28"/>
    </row>
    <row r="76" spans="1:12" ht="18" customHeight="1">
      <c r="A76" s="8" t="s">
        <v>124</v>
      </c>
      <c r="B76" s="15" t="s">
        <v>173</v>
      </c>
      <c r="C76" s="20"/>
      <c r="D76" s="20"/>
      <c r="E76" s="24">
        <f t="shared" si="4"/>
        <v>0</v>
      </c>
      <c r="F76" s="28"/>
    </row>
    <row r="77" spans="1:12" ht="18" customHeight="1">
      <c r="A77" s="8" t="s">
        <v>265</v>
      </c>
      <c r="B77" s="15" t="s">
        <v>152</v>
      </c>
      <c r="C77" s="20"/>
      <c r="D77" s="20"/>
      <c r="E77" s="24">
        <f t="shared" si="4"/>
        <v>0</v>
      </c>
      <c r="F77" s="28"/>
    </row>
    <row r="78" spans="1:12" ht="18" customHeight="1">
      <c r="A78" s="9"/>
      <c r="B78" s="16" t="s">
        <v>209</v>
      </c>
      <c r="C78" s="22">
        <f>SUM(C72:C77)</f>
        <v>0</v>
      </c>
      <c r="D78" s="22">
        <f>SUM(D72:D77)</f>
        <v>0</v>
      </c>
      <c r="E78" s="22">
        <f t="shared" si="4"/>
        <v>0</v>
      </c>
      <c r="F78" s="29">
        <f>SUM(F72:F77)</f>
        <v>0</v>
      </c>
    </row>
    <row r="79" spans="1:12" ht="18" customHeight="1">
      <c r="A79" s="7" t="s">
        <v>266</v>
      </c>
      <c r="B79" s="14" t="s">
        <v>174</v>
      </c>
      <c r="C79" s="20"/>
      <c r="D79" s="20"/>
      <c r="E79" s="24">
        <f t="shared" si="4"/>
        <v>0</v>
      </c>
      <c r="F79" s="28"/>
    </row>
    <row r="80" spans="1:12" ht="18" customHeight="1">
      <c r="A80" s="8" t="s">
        <v>267</v>
      </c>
      <c r="B80" s="15" t="s">
        <v>23</v>
      </c>
      <c r="C80" s="20"/>
      <c r="D80" s="20"/>
      <c r="E80" s="24">
        <f t="shared" si="4"/>
        <v>0</v>
      </c>
      <c r="F80" s="28"/>
    </row>
    <row r="81" spans="1:6" ht="18" customHeight="1">
      <c r="A81" s="8" t="s">
        <v>81</v>
      </c>
      <c r="B81" s="15" t="s">
        <v>175</v>
      </c>
      <c r="C81" s="20"/>
      <c r="D81" s="20"/>
      <c r="E81" s="24">
        <f t="shared" si="4"/>
        <v>0</v>
      </c>
      <c r="F81" s="28"/>
    </row>
    <row r="82" spans="1:6" ht="18" customHeight="1">
      <c r="A82" s="8" t="s">
        <v>268</v>
      </c>
      <c r="B82" s="15" t="s">
        <v>177</v>
      </c>
      <c r="C82" s="20"/>
      <c r="D82" s="20"/>
      <c r="E82" s="24">
        <f t="shared" si="4"/>
        <v>0</v>
      </c>
      <c r="F82" s="28"/>
    </row>
    <row r="83" spans="1:6" ht="18" customHeight="1">
      <c r="A83" s="8" t="s">
        <v>21</v>
      </c>
      <c r="B83" s="15" t="s">
        <v>178</v>
      </c>
      <c r="C83" s="20"/>
      <c r="D83" s="20"/>
      <c r="E83" s="24">
        <f t="shared" si="4"/>
        <v>0</v>
      </c>
      <c r="F83" s="28"/>
    </row>
    <row r="84" spans="1:6" ht="18" customHeight="1">
      <c r="A84" s="8" t="s">
        <v>234</v>
      </c>
      <c r="B84" s="15" t="s">
        <v>180</v>
      </c>
      <c r="C84" s="20"/>
      <c r="D84" s="20"/>
      <c r="E84" s="24">
        <f t="shared" si="4"/>
        <v>0</v>
      </c>
      <c r="F84" s="28"/>
    </row>
    <row r="85" spans="1:6" ht="18" customHeight="1">
      <c r="A85" s="8" t="s">
        <v>181</v>
      </c>
      <c r="B85" s="15" t="s">
        <v>182</v>
      </c>
      <c r="C85" s="20"/>
      <c r="D85" s="20"/>
      <c r="E85" s="24">
        <f t="shared" si="4"/>
        <v>0</v>
      </c>
      <c r="F85" s="28"/>
    </row>
    <row r="86" spans="1:6" ht="18" customHeight="1">
      <c r="A86" s="8" t="s">
        <v>183</v>
      </c>
      <c r="B86" s="15" t="s">
        <v>184</v>
      </c>
      <c r="C86" s="20"/>
      <c r="D86" s="20"/>
      <c r="E86" s="24">
        <f t="shared" si="4"/>
        <v>0</v>
      </c>
      <c r="F86" s="28"/>
    </row>
    <row r="87" spans="1:6" ht="18" customHeight="1">
      <c r="A87" s="8" t="s">
        <v>185</v>
      </c>
      <c r="B87" s="15" t="s">
        <v>186</v>
      </c>
      <c r="C87" s="20"/>
      <c r="D87" s="20"/>
      <c r="E87" s="24">
        <f t="shared" si="4"/>
        <v>0</v>
      </c>
      <c r="F87" s="28"/>
    </row>
    <row r="88" spans="1:6" ht="18" customHeight="1">
      <c r="A88" s="8" t="s">
        <v>187</v>
      </c>
      <c r="B88" s="15" t="s">
        <v>188</v>
      </c>
      <c r="C88" s="20"/>
      <c r="D88" s="20"/>
      <c r="E88" s="24">
        <f t="shared" si="4"/>
        <v>0</v>
      </c>
      <c r="F88" s="28"/>
    </row>
    <row r="89" spans="1:6" ht="18" customHeight="1">
      <c r="A89" s="8" t="s">
        <v>263</v>
      </c>
      <c r="B89" s="15" t="s">
        <v>269</v>
      </c>
      <c r="C89" s="20"/>
      <c r="D89" s="20"/>
      <c r="E89" s="24">
        <f t="shared" si="4"/>
        <v>0</v>
      </c>
      <c r="F89" s="28"/>
    </row>
    <row r="90" spans="1:6" ht="18" customHeight="1">
      <c r="A90" s="9"/>
      <c r="B90" s="16" t="s">
        <v>189</v>
      </c>
      <c r="C90" s="22">
        <f>SUM(C79:C89)</f>
        <v>0</v>
      </c>
      <c r="D90" s="22">
        <f>SUM(D79:D89)</f>
        <v>0</v>
      </c>
      <c r="E90" s="22">
        <f t="shared" si="4"/>
        <v>0</v>
      </c>
      <c r="F90" s="29">
        <f>SUM(F79:F89)</f>
        <v>0</v>
      </c>
    </row>
    <row r="91" spans="1:6" ht="18" customHeight="1">
      <c r="A91" s="7" t="s">
        <v>270</v>
      </c>
      <c r="B91" s="14" t="s">
        <v>64</v>
      </c>
      <c r="C91" s="20"/>
      <c r="D91" s="20"/>
      <c r="E91" s="24">
        <f t="shared" si="4"/>
        <v>0</v>
      </c>
      <c r="F91" s="28"/>
    </row>
    <row r="92" spans="1:6" ht="18" customHeight="1">
      <c r="A92" s="8" t="s">
        <v>192</v>
      </c>
      <c r="B92" s="15" t="s">
        <v>193</v>
      </c>
      <c r="C92" s="20"/>
      <c r="D92" s="20"/>
      <c r="E92" s="24">
        <f t="shared" si="4"/>
        <v>0</v>
      </c>
      <c r="F92" s="28"/>
    </row>
    <row r="93" spans="1:6" ht="18" customHeight="1">
      <c r="A93" s="8" t="s">
        <v>272</v>
      </c>
      <c r="B93" s="15" t="s">
        <v>121</v>
      </c>
      <c r="C93" s="20"/>
      <c r="D93" s="20"/>
      <c r="E93" s="24">
        <f t="shared" si="4"/>
        <v>0</v>
      </c>
      <c r="F93" s="28"/>
    </row>
    <row r="94" spans="1:6" ht="18" customHeight="1">
      <c r="A94" s="8" t="s">
        <v>19</v>
      </c>
      <c r="B94" s="15" t="s">
        <v>195</v>
      </c>
      <c r="C94" s="20"/>
      <c r="D94" s="20"/>
      <c r="E94" s="24">
        <f t="shared" si="4"/>
        <v>0</v>
      </c>
      <c r="F94" s="28"/>
    </row>
    <row r="95" spans="1:6" ht="18" customHeight="1">
      <c r="A95" s="8" t="s">
        <v>196</v>
      </c>
      <c r="B95" s="15" t="s">
        <v>197</v>
      </c>
      <c r="C95" s="20"/>
      <c r="D95" s="20"/>
      <c r="E95" s="24">
        <f t="shared" si="4"/>
        <v>0</v>
      </c>
      <c r="F95" s="28"/>
    </row>
    <row r="96" spans="1:6" ht="18" customHeight="1">
      <c r="A96" s="8" t="s">
        <v>271</v>
      </c>
      <c r="B96" s="15" t="s">
        <v>194</v>
      </c>
      <c r="C96" s="20"/>
      <c r="D96" s="20"/>
      <c r="E96" s="24">
        <f t="shared" si="4"/>
        <v>0</v>
      </c>
      <c r="F96" s="28"/>
    </row>
    <row r="97" spans="1:6" ht="18" customHeight="1">
      <c r="A97" s="8" t="s">
        <v>32</v>
      </c>
      <c r="B97" s="15" t="s">
        <v>198</v>
      </c>
      <c r="C97" s="20"/>
      <c r="D97" s="20"/>
      <c r="E97" s="24">
        <f t="shared" si="4"/>
        <v>0</v>
      </c>
      <c r="F97" s="28"/>
    </row>
    <row r="98" spans="1:6" ht="18" customHeight="1">
      <c r="A98" s="8" t="s">
        <v>199</v>
      </c>
      <c r="B98" s="15" t="s">
        <v>200</v>
      </c>
      <c r="C98" s="20"/>
      <c r="D98" s="20"/>
      <c r="E98" s="24">
        <f t="shared" si="4"/>
        <v>0</v>
      </c>
      <c r="F98" s="28"/>
    </row>
    <row r="99" spans="1:6" ht="18" customHeight="1">
      <c r="A99" s="8" t="s">
        <v>120</v>
      </c>
      <c r="B99" s="15" t="s">
        <v>201</v>
      </c>
      <c r="C99" s="20"/>
      <c r="D99" s="20"/>
      <c r="E99" s="24">
        <f t="shared" si="4"/>
        <v>0</v>
      </c>
      <c r="F99" s="28"/>
    </row>
    <row r="100" spans="1:6" ht="18" customHeight="1">
      <c r="A100" s="8" t="s">
        <v>202</v>
      </c>
      <c r="B100" s="15" t="s">
        <v>179</v>
      </c>
      <c r="C100" s="20"/>
      <c r="D100" s="20"/>
      <c r="E100" s="24">
        <f t="shared" si="4"/>
        <v>0</v>
      </c>
      <c r="F100" s="28"/>
    </row>
    <row r="101" spans="1:6" ht="18" customHeight="1">
      <c r="A101" s="8" t="s">
        <v>98</v>
      </c>
      <c r="B101" s="15" t="s">
        <v>203</v>
      </c>
      <c r="C101" s="20"/>
      <c r="D101" s="20"/>
      <c r="E101" s="24">
        <f t="shared" si="4"/>
        <v>0</v>
      </c>
      <c r="F101" s="28"/>
    </row>
    <row r="102" spans="1:6" ht="18" customHeight="1">
      <c r="A102" s="8" t="s">
        <v>80</v>
      </c>
      <c r="B102" s="15" t="s">
        <v>25</v>
      </c>
      <c r="C102" s="20"/>
      <c r="D102" s="20"/>
      <c r="E102" s="24">
        <f t="shared" si="4"/>
        <v>0</v>
      </c>
      <c r="F102" s="28"/>
    </row>
    <row r="103" spans="1:6" ht="18" customHeight="1">
      <c r="A103" s="8" t="s">
        <v>204</v>
      </c>
      <c r="B103" s="15" t="s">
        <v>205</v>
      </c>
      <c r="C103" s="20"/>
      <c r="D103" s="20"/>
      <c r="E103" s="24">
        <f t="shared" si="4"/>
        <v>0</v>
      </c>
      <c r="F103" s="28"/>
    </row>
    <row r="104" spans="1:6" ht="18" customHeight="1">
      <c r="A104" s="9"/>
      <c r="B104" s="16" t="s">
        <v>206</v>
      </c>
      <c r="C104" s="22">
        <f>SUM(C91:C103)</f>
        <v>0</v>
      </c>
      <c r="D104" s="22">
        <f>SUM(D91:D103)</f>
        <v>0</v>
      </c>
      <c r="E104" s="22">
        <f t="shared" si="4"/>
        <v>0</v>
      </c>
      <c r="F104" s="29">
        <f>SUM(F91:F103)</f>
        <v>0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tabSelected="1" zoomScale="75" zoomScaleNormal="75" workbookViewId="0">
      <selection activeCell="I59" sqref="I59:I60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214</v>
      </c>
      <c r="B3" s="14" t="s">
        <v>12</v>
      </c>
      <c r="C3" s="55">
        <v>77</v>
      </c>
      <c r="D3" s="55">
        <v>65</v>
      </c>
      <c r="E3" s="24">
        <f t="shared" ref="E3:E28" si="0">SUM(C3:D3)</f>
        <v>142</v>
      </c>
      <c r="F3" s="57">
        <v>46</v>
      </c>
      <c r="G3" s="7" t="s">
        <v>126</v>
      </c>
      <c r="H3" s="14" t="s">
        <v>18</v>
      </c>
      <c r="I3" s="55">
        <v>107</v>
      </c>
      <c r="J3" s="55">
        <v>133</v>
      </c>
      <c r="K3" s="24">
        <f t="shared" ref="K3:K42" si="1">SUM(I3:J3)</f>
        <v>240</v>
      </c>
      <c r="L3" s="57">
        <v>110</v>
      </c>
    </row>
    <row r="4" spans="1:12" ht="18" customHeight="1">
      <c r="A4" s="8" t="s">
        <v>215</v>
      </c>
      <c r="B4" s="15" t="s">
        <v>24</v>
      </c>
      <c r="C4" s="55">
        <v>113</v>
      </c>
      <c r="D4" s="55">
        <v>114</v>
      </c>
      <c r="E4" s="24">
        <f t="shared" si="0"/>
        <v>227</v>
      </c>
      <c r="F4" s="57">
        <v>84</v>
      </c>
      <c r="G4" s="8" t="s">
        <v>217</v>
      </c>
      <c r="H4" s="15" t="s">
        <v>27</v>
      </c>
      <c r="I4" s="55">
        <v>381</v>
      </c>
      <c r="J4" s="55">
        <v>386</v>
      </c>
      <c r="K4" s="24">
        <f t="shared" si="1"/>
        <v>767</v>
      </c>
      <c r="L4" s="57">
        <v>364</v>
      </c>
    </row>
    <row r="5" spans="1:12" ht="18" customHeight="1">
      <c r="A5" s="8" t="s">
        <v>218</v>
      </c>
      <c r="B5" s="15" t="s">
        <v>31</v>
      </c>
      <c r="C5" s="55">
        <v>250</v>
      </c>
      <c r="D5" s="55">
        <v>272</v>
      </c>
      <c r="E5" s="24">
        <f t="shared" si="0"/>
        <v>522</v>
      </c>
      <c r="F5" s="57">
        <v>176</v>
      </c>
      <c r="G5" s="8" t="s">
        <v>46</v>
      </c>
      <c r="H5" s="15" t="s">
        <v>28</v>
      </c>
      <c r="I5" s="55">
        <v>333</v>
      </c>
      <c r="J5" s="55">
        <v>259</v>
      </c>
      <c r="K5" s="24">
        <f t="shared" si="1"/>
        <v>592</v>
      </c>
      <c r="L5" s="57">
        <v>276</v>
      </c>
    </row>
    <row r="6" spans="1:12" ht="18" customHeight="1">
      <c r="A6" s="8" t="s">
        <v>220</v>
      </c>
      <c r="B6" s="15" t="s">
        <v>34</v>
      </c>
      <c r="C6" s="55">
        <v>237</v>
      </c>
      <c r="D6" s="55">
        <v>225</v>
      </c>
      <c r="E6" s="24">
        <f t="shared" si="0"/>
        <v>462</v>
      </c>
      <c r="F6" s="57">
        <v>202</v>
      </c>
      <c r="G6" s="8" t="s">
        <v>221</v>
      </c>
      <c r="H6" s="15" t="s">
        <v>35</v>
      </c>
      <c r="I6" s="55">
        <v>192</v>
      </c>
      <c r="J6" s="55">
        <v>235</v>
      </c>
      <c r="K6" s="24">
        <f t="shared" si="1"/>
        <v>427</v>
      </c>
      <c r="L6" s="57">
        <v>222</v>
      </c>
    </row>
    <row r="7" spans="1:12" ht="18" customHeight="1">
      <c r="A7" s="8" t="s">
        <v>43</v>
      </c>
      <c r="B7" s="15" t="s">
        <v>37</v>
      </c>
      <c r="C7" s="55">
        <v>669</v>
      </c>
      <c r="D7" s="55">
        <v>645</v>
      </c>
      <c r="E7" s="24">
        <f t="shared" si="0"/>
        <v>1314</v>
      </c>
      <c r="F7" s="57">
        <v>523</v>
      </c>
      <c r="G7" s="8" t="s">
        <v>223</v>
      </c>
      <c r="H7" s="15" t="s">
        <v>39</v>
      </c>
      <c r="I7" s="55">
        <v>488</v>
      </c>
      <c r="J7" s="55">
        <v>508</v>
      </c>
      <c r="K7" s="24">
        <f t="shared" si="1"/>
        <v>996</v>
      </c>
      <c r="L7" s="57">
        <v>452</v>
      </c>
    </row>
    <row r="8" spans="1:12" ht="18" customHeight="1">
      <c r="A8" s="8" t="s">
        <v>125</v>
      </c>
      <c r="B8" s="15" t="s">
        <v>42</v>
      </c>
      <c r="C8" s="55">
        <v>151</v>
      </c>
      <c r="D8" s="55">
        <v>163</v>
      </c>
      <c r="E8" s="24">
        <f t="shared" si="0"/>
        <v>314</v>
      </c>
      <c r="F8" s="57">
        <v>121</v>
      </c>
      <c r="G8" s="8" t="s">
        <v>224</v>
      </c>
      <c r="H8" s="15" t="s">
        <v>44</v>
      </c>
      <c r="I8" s="55">
        <v>311</v>
      </c>
      <c r="J8" s="55">
        <v>247</v>
      </c>
      <c r="K8" s="24">
        <f t="shared" si="1"/>
        <v>558</v>
      </c>
      <c r="L8" s="57">
        <v>249</v>
      </c>
    </row>
    <row r="9" spans="1:12" ht="18" customHeight="1">
      <c r="A9" s="9"/>
      <c r="B9" s="16" t="s">
        <v>78</v>
      </c>
      <c r="C9" s="21">
        <f>SUM(C3:C8)</f>
        <v>1497</v>
      </c>
      <c r="D9" s="21">
        <f>SUM(D3:D8)</f>
        <v>1484</v>
      </c>
      <c r="E9" s="22">
        <f t="shared" si="0"/>
        <v>2981</v>
      </c>
      <c r="F9" s="27">
        <f>SUM(F3:F8)</f>
        <v>1152</v>
      </c>
      <c r="G9" s="8" t="s">
        <v>225</v>
      </c>
      <c r="H9" s="15" t="s">
        <v>47</v>
      </c>
      <c r="I9" s="55">
        <v>542</v>
      </c>
      <c r="J9" s="55">
        <v>478</v>
      </c>
      <c r="K9" s="24">
        <f t="shared" si="1"/>
        <v>1020</v>
      </c>
      <c r="L9" s="57">
        <v>521</v>
      </c>
    </row>
    <row r="10" spans="1:12" ht="18" customHeight="1">
      <c r="A10" s="7" t="s">
        <v>191</v>
      </c>
      <c r="B10" s="14" t="s">
        <v>51</v>
      </c>
      <c r="C10" s="55">
        <v>322</v>
      </c>
      <c r="D10" s="55">
        <v>300</v>
      </c>
      <c r="E10" s="24">
        <f t="shared" si="0"/>
        <v>622</v>
      </c>
      <c r="F10" s="57">
        <v>263</v>
      </c>
      <c r="G10" s="8" t="s">
        <v>226</v>
      </c>
      <c r="H10" s="15" t="s">
        <v>5</v>
      </c>
      <c r="I10" s="55">
        <v>174</v>
      </c>
      <c r="J10" s="55">
        <v>175</v>
      </c>
      <c r="K10" s="24">
        <f t="shared" si="1"/>
        <v>349</v>
      </c>
      <c r="L10" s="57">
        <v>127</v>
      </c>
    </row>
    <row r="11" spans="1:12" ht="18" customHeight="1">
      <c r="A11" s="8" t="s">
        <v>227</v>
      </c>
      <c r="B11" s="15" t="s">
        <v>53</v>
      </c>
      <c r="C11" s="55">
        <v>68</v>
      </c>
      <c r="D11" s="55">
        <v>90</v>
      </c>
      <c r="E11" s="24">
        <f t="shared" si="0"/>
        <v>158</v>
      </c>
      <c r="F11" s="57">
        <v>66</v>
      </c>
      <c r="G11" s="8" t="s">
        <v>228</v>
      </c>
      <c r="H11" s="15" t="s">
        <v>54</v>
      </c>
      <c r="I11" s="55">
        <v>51</v>
      </c>
      <c r="J11" s="55">
        <v>52</v>
      </c>
      <c r="K11" s="24">
        <f t="shared" si="1"/>
        <v>103</v>
      </c>
      <c r="L11" s="57">
        <v>37</v>
      </c>
    </row>
    <row r="12" spans="1:12" ht="18" customHeight="1">
      <c r="A12" s="8" t="s">
        <v>41</v>
      </c>
      <c r="B12" s="15" t="s">
        <v>1</v>
      </c>
      <c r="C12" s="55">
        <v>142</v>
      </c>
      <c r="D12" s="55">
        <v>135</v>
      </c>
      <c r="E12" s="24">
        <f t="shared" si="0"/>
        <v>277</v>
      </c>
      <c r="F12" s="57">
        <v>136</v>
      </c>
      <c r="G12" s="8" t="s">
        <v>91</v>
      </c>
      <c r="H12" s="15" t="s">
        <v>16</v>
      </c>
      <c r="I12" s="55">
        <v>216</v>
      </c>
      <c r="J12" s="55">
        <v>212</v>
      </c>
      <c r="K12" s="24">
        <f t="shared" si="1"/>
        <v>428</v>
      </c>
      <c r="L12" s="57">
        <v>156</v>
      </c>
    </row>
    <row r="13" spans="1:12" ht="17.25" customHeight="1">
      <c r="A13" s="8" t="s">
        <v>14</v>
      </c>
      <c r="B13" s="15" t="s">
        <v>40</v>
      </c>
      <c r="C13" s="55">
        <v>99</v>
      </c>
      <c r="D13" s="55">
        <v>101</v>
      </c>
      <c r="E13" s="24">
        <f t="shared" si="0"/>
        <v>200</v>
      </c>
      <c r="F13" s="57">
        <v>94</v>
      </c>
      <c r="G13" s="8" t="s">
        <v>229</v>
      </c>
      <c r="H13" s="15" t="s">
        <v>55</v>
      </c>
      <c r="I13" s="55">
        <v>243</v>
      </c>
      <c r="J13" s="55">
        <v>248</v>
      </c>
      <c r="K13" s="24">
        <f t="shared" si="1"/>
        <v>491</v>
      </c>
      <c r="L13" s="57">
        <v>185</v>
      </c>
    </row>
    <row r="14" spans="1:12" ht="18" customHeight="1">
      <c r="A14" s="8" t="s">
        <v>230</v>
      </c>
      <c r="B14" s="15" t="s">
        <v>67</v>
      </c>
      <c r="C14" s="55">
        <v>55</v>
      </c>
      <c r="D14" s="55">
        <v>65</v>
      </c>
      <c r="E14" s="24">
        <f t="shared" si="0"/>
        <v>120</v>
      </c>
      <c r="F14" s="57">
        <v>62</v>
      </c>
      <c r="G14" s="8" t="s">
        <v>231</v>
      </c>
      <c r="H14" s="15" t="s">
        <v>58</v>
      </c>
      <c r="I14" s="55">
        <v>162</v>
      </c>
      <c r="J14" s="55">
        <v>169</v>
      </c>
      <c r="K14" s="24">
        <f t="shared" si="1"/>
        <v>331</v>
      </c>
      <c r="L14" s="57">
        <v>132</v>
      </c>
    </row>
    <row r="15" spans="1:12" ht="18" customHeight="1">
      <c r="A15" s="8" t="s">
        <v>232</v>
      </c>
      <c r="B15" s="15" t="s">
        <v>71</v>
      </c>
      <c r="C15" s="55">
        <v>70</v>
      </c>
      <c r="D15" s="55">
        <v>74</v>
      </c>
      <c r="E15" s="24">
        <f t="shared" si="0"/>
        <v>144</v>
      </c>
      <c r="F15" s="57">
        <v>58</v>
      </c>
      <c r="G15" s="8" t="s">
        <v>235</v>
      </c>
      <c r="H15" s="15" t="s">
        <v>60</v>
      </c>
      <c r="I15" s="55">
        <v>131</v>
      </c>
      <c r="J15" s="55">
        <v>140</v>
      </c>
      <c r="K15" s="24">
        <f t="shared" si="1"/>
        <v>271</v>
      </c>
      <c r="L15" s="57">
        <v>94</v>
      </c>
    </row>
    <row r="16" spans="1:12" ht="18" customHeight="1">
      <c r="A16" s="8" t="s">
        <v>236</v>
      </c>
      <c r="B16" s="15" t="s">
        <v>36</v>
      </c>
      <c r="C16" s="55">
        <v>137</v>
      </c>
      <c r="D16" s="55">
        <v>138</v>
      </c>
      <c r="E16" s="24">
        <f t="shared" si="0"/>
        <v>275</v>
      </c>
      <c r="F16" s="57">
        <v>141</v>
      </c>
      <c r="G16" s="8" t="s">
        <v>237</v>
      </c>
      <c r="H16" s="15" t="s">
        <v>61</v>
      </c>
      <c r="I16" s="55">
        <v>45</v>
      </c>
      <c r="J16" s="55">
        <v>84</v>
      </c>
      <c r="K16" s="24">
        <f t="shared" si="1"/>
        <v>129</v>
      </c>
      <c r="L16" s="57">
        <v>77</v>
      </c>
    </row>
    <row r="17" spans="1:12" ht="18" customHeight="1">
      <c r="A17" s="8" t="s">
        <v>238</v>
      </c>
      <c r="B17" s="15" t="s">
        <v>114</v>
      </c>
      <c r="C17" s="55">
        <v>660</v>
      </c>
      <c r="D17" s="55">
        <v>633</v>
      </c>
      <c r="E17" s="24">
        <f t="shared" si="0"/>
        <v>1293</v>
      </c>
      <c r="F17" s="57">
        <v>622</v>
      </c>
      <c r="G17" s="8" t="s">
        <v>110</v>
      </c>
      <c r="H17" s="15" t="s">
        <v>63</v>
      </c>
      <c r="I17" s="55">
        <v>55</v>
      </c>
      <c r="J17" s="55">
        <v>29</v>
      </c>
      <c r="K17" s="24">
        <f t="shared" si="1"/>
        <v>84</v>
      </c>
      <c r="L17" s="57">
        <v>57</v>
      </c>
    </row>
    <row r="18" spans="1:12" ht="18" customHeight="1">
      <c r="A18" s="8" t="s">
        <v>239</v>
      </c>
      <c r="B18" s="15" t="s">
        <v>212</v>
      </c>
      <c r="C18" s="55">
        <v>70</v>
      </c>
      <c r="D18" s="55">
        <v>87</v>
      </c>
      <c r="E18" s="24">
        <f t="shared" si="0"/>
        <v>157</v>
      </c>
      <c r="F18" s="57">
        <v>65</v>
      </c>
      <c r="G18" s="8" t="s">
        <v>240</v>
      </c>
      <c r="H18" s="15" t="s">
        <v>68</v>
      </c>
      <c r="I18" s="55">
        <v>42</v>
      </c>
      <c r="J18" s="55">
        <v>38</v>
      </c>
      <c r="K18" s="24">
        <f t="shared" si="1"/>
        <v>80</v>
      </c>
      <c r="L18" s="57">
        <v>37</v>
      </c>
    </row>
    <row r="19" spans="1:12" ht="18" customHeight="1">
      <c r="A19" s="8" t="s">
        <v>241</v>
      </c>
      <c r="B19" s="15" t="s">
        <v>213</v>
      </c>
      <c r="C19" s="55">
        <v>68</v>
      </c>
      <c r="D19" s="55">
        <v>64</v>
      </c>
      <c r="E19" s="24">
        <f t="shared" si="0"/>
        <v>132</v>
      </c>
      <c r="F19" s="57">
        <v>64</v>
      </c>
      <c r="G19" s="8" t="s">
        <v>211</v>
      </c>
      <c r="H19" s="15" t="s">
        <v>69</v>
      </c>
      <c r="I19" s="55">
        <v>82</v>
      </c>
      <c r="J19" s="55">
        <v>76</v>
      </c>
      <c r="K19" s="24">
        <f t="shared" si="1"/>
        <v>158</v>
      </c>
      <c r="L19" s="57">
        <v>88</v>
      </c>
    </row>
    <row r="20" spans="1:12" ht="18" customHeight="1">
      <c r="A20" s="9"/>
      <c r="B20" s="16" t="s">
        <v>117</v>
      </c>
      <c r="C20" s="21">
        <f>SUM(C10:C19)</f>
        <v>1691</v>
      </c>
      <c r="D20" s="21">
        <f>SUM(D10:D19)</f>
        <v>1687</v>
      </c>
      <c r="E20" s="22">
        <f t="shared" si="0"/>
        <v>3378</v>
      </c>
      <c r="F20" s="27">
        <f>SUM(F10:F19)</f>
        <v>1571</v>
      </c>
      <c r="G20" s="8" t="s">
        <v>242</v>
      </c>
      <c r="H20" s="15" t="s">
        <v>26</v>
      </c>
      <c r="I20" s="55">
        <v>343</v>
      </c>
      <c r="J20" s="55">
        <v>329</v>
      </c>
      <c r="K20" s="24">
        <f t="shared" si="1"/>
        <v>672</v>
      </c>
      <c r="L20" s="57">
        <v>284</v>
      </c>
    </row>
    <row r="21" spans="1:12" ht="18" customHeight="1">
      <c r="A21" s="7" t="s">
        <v>219</v>
      </c>
      <c r="B21" s="14" t="s">
        <v>119</v>
      </c>
      <c r="C21" s="55">
        <v>607</v>
      </c>
      <c r="D21" s="55">
        <v>560</v>
      </c>
      <c r="E21" s="24">
        <f t="shared" si="0"/>
        <v>1167</v>
      </c>
      <c r="F21" s="57">
        <v>429</v>
      </c>
      <c r="G21" s="8" t="s">
        <v>111</v>
      </c>
      <c r="H21" s="15" t="s">
        <v>13</v>
      </c>
      <c r="I21" s="55">
        <v>179</v>
      </c>
      <c r="J21" s="55">
        <v>185</v>
      </c>
      <c r="K21" s="24">
        <f t="shared" si="1"/>
        <v>364</v>
      </c>
      <c r="L21" s="57">
        <v>157</v>
      </c>
    </row>
    <row r="22" spans="1:12" ht="18" customHeight="1">
      <c r="A22" s="8" t="s">
        <v>123</v>
      </c>
      <c r="B22" s="15" t="s">
        <v>50</v>
      </c>
      <c r="C22" s="55">
        <v>127</v>
      </c>
      <c r="D22" s="55">
        <v>131</v>
      </c>
      <c r="E22" s="24">
        <f t="shared" si="0"/>
        <v>258</v>
      </c>
      <c r="F22" s="57">
        <v>99</v>
      </c>
      <c r="G22" s="8" t="s">
        <v>113</v>
      </c>
      <c r="H22" s="15" t="s">
        <v>72</v>
      </c>
      <c r="I22" s="55">
        <v>237</v>
      </c>
      <c r="J22" s="55">
        <v>228</v>
      </c>
      <c r="K22" s="24">
        <f t="shared" si="1"/>
        <v>465</v>
      </c>
      <c r="L22" s="57">
        <v>196</v>
      </c>
    </row>
    <row r="23" spans="1:12" ht="17.25" customHeight="1">
      <c r="A23" s="8" t="s">
        <v>128</v>
      </c>
      <c r="B23" s="15" t="s">
        <v>48</v>
      </c>
      <c r="C23" s="55">
        <v>799</v>
      </c>
      <c r="D23" s="55">
        <v>733</v>
      </c>
      <c r="E23" s="24">
        <f t="shared" si="0"/>
        <v>1532</v>
      </c>
      <c r="F23" s="57">
        <v>670</v>
      </c>
      <c r="G23" s="8" t="s">
        <v>115</v>
      </c>
      <c r="H23" s="15" t="s">
        <v>73</v>
      </c>
      <c r="I23" s="55">
        <v>198</v>
      </c>
      <c r="J23" s="55">
        <v>217</v>
      </c>
      <c r="K23" s="24">
        <f t="shared" si="1"/>
        <v>415</v>
      </c>
      <c r="L23" s="57">
        <v>200</v>
      </c>
    </row>
    <row r="24" spans="1:12" ht="17.25" customHeight="1">
      <c r="A24" s="8" t="s">
        <v>129</v>
      </c>
      <c r="B24" s="15" t="s">
        <v>79</v>
      </c>
      <c r="C24" s="55">
        <v>562</v>
      </c>
      <c r="D24" s="55">
        <v>518</v>
      </c>
      <c r="E24" s="24">
        <f t="shared" si="0"/>
        <v>1080</v>
      </c>
      <c r="F24" s="57">
        <v>510</v>
      </c>
      <c r="G24" s="8" t="s">
        <v>118</v>
      </c>
      <c r="H24" s="15" t="s">
        <v>74</v>
      </c>
      <c r="I24" s="55">
        <v>111</v>
      </c>
      <c r="J24" s="55">
        <v>161</v>
      </c>
      <c r="K24" s="24">
        <f t="shared" si="1"/>
        <v>272</v>
      </c>
      <c r="L24" s="57">
        <v>144</v>
      </c>
    </row>
    <row r="25" spans="1:12" ht="17.25" customHeight="1">
      <c r="A25" s="8" t="s">
        <v>131</v>
      </c>
      <c r="B25" s="15" t="s">
        <v>8</v>
      </c>
      <c r="C25" s="55">
        <v>460</v>
      </c>
      <c r="D25" s="55">
        <v>429</v>
      </c>
      <c r="E25" s="24">
        <f t="shared" si="0"/>
        <v>889</v>
      </c>
      <c r="F25" s="57">
        <v>415</v>
      </c>
      <c r="G25" s="8" t="s">
        <v>122</v>
      </c>
      <c r="H25" s="15" t="s">
        <v>33</v>
      </c>
      <c r="I25" s="55">
        <v>25</v>
      </c>
      <c r="J25" s="55">
        <v>40</v>
      </c>
      <c r="K25" s="24">
        <f t="shared" si="1"/>
        <v>65</v>
      </c>
      <c r="L25" s="57">
        <v>34</v>
      </c>
    </row>
    <row r="26" spans="1:12" ht="18" customHeight="1">
      <c r="A26" s="8" t="s">
        <v>103</v>
      </c>
      <c r="B26" s="15" t="s">
        <v>82</v>
      </c>
      <c r="C26" s="55">
        <v>402</v>
      </c>
      <c r="D26" s="55">
        <v>387</v>
      </c>
      <c r="E26" s="24">
        <f t="shared" si="0"/>
        <v>789</v>
      </c>
      <c r="F26" s="57">
        <v>301</v>
      </c>
      <c r="G26" s="8" t="s">
        <v>127</v>
      </c>
      <c r="H26" s="15" t="s">
        <v>75</v>
      </c>
      <c r="I26" s="55">
        <v>81</v>
      </c>
      <c r="J26" s="55">
        <v>92</v>
      </c>
      <c r="K26" s="24">
        <f t="shared" si="1"/>
        <v>173</v>
      </c>
      <c r="L26" s="57">
        <v>71</v>
      </c>
    </row>
    <row r="27" spans="1:12" ht="18" customHeight="1">
      <c r="A27" s="8" t="s">
        <v>108</v>
      </c>
      <c r="B27" s="15" t="s">
        <v>77</v>
      </c>
      <c r="C27" s="55">
        <v>700</v>
      </c>
      <c r="D27" s="55">
        <v>684</v>
      </c>
      <c r="E27" s="24">
        <f t="shared" si="0"/>
        <v>1384</v>
      </c>
      <c r="F27" s="57">
        <v>578</v>
      </c>
      <c r="G27" s="8" t="s">
        <v>244</v>
      </c>
      <c r="H27" s="15" t="s">
        <v>76</v>
      </c>
      <c r="I27" s="55">
        <v>130</v>
      </c>
      <c r="J27" s="55">
        <v>130</v>
      </c>
      <c r="K27" s="24">
        <f t="shared" si="1"/>
        <v>260</v>
      </c>
      <c r="L27" s="57">
        <v>84</v>
      </c>
    </row>
    <row r="28" spans="1:12" ht="18" customHeight="1">
      <c r="A28" s="9"/>
      <c r="B28" s="16" t="s">
        <v>132</v>
      </c>
      <c r="C28" s="21">
        <f>SUM(C21:C27)</f>
        <v>3657</v>
      </c>
      <c r="D28" s="21">
        <f>SUM(D21:D27)</f>
        <v>3442</v>
      </c>
      <c r="E28" s="22">
        <f t="shared" si="0"/>
        <v>7099</v>
      </c>
      <c r="F28" s="27">
        <f>SUM(F21:F27)</f>
        <v>3002</v>
      </c>
      <c r="G28" s="9"/>
      <c r="H28" s="16" t="s">
        <v>130</v>
      </c>
      <c r="I28" s="22">
        <f>SUM(I3:I27)</f>
        <v>4859</v>
      </c>
      <c r="J28" s="22">
        <f>SUM(J3:J27)</f>
        <v>4851</v>
      </c>
      <c r="K28" s="22">
        <f t="shared" si="1"/>
        <v>9710</v>
      </c>
      <c r="L28" s="29">
        <f>SUM(L3:L27)</f>
        <v>4354</v>
      </c>
    </row>
    <row r="29" spans="1:12" ht="18" customHeight="1">
      <c r="A29" s="7" t="s">
        <v>245</v>
      </c>
      <c r="B29" s="14" t="s">
        <v>56</v>
      </c>
      <c r="C29" s="55">
        <v>132</v>
      </c>
      <c r="D29" s="55">
        <v>130</v>
      </c>
      <c r="E29" s="20">
        <f t="shared" ref="E29:E39" si="2">SUM(C29+D29)</f>
        <v>262</v>
      </c>
      <c r="F29" s="57">
        <v>92</v>
      </c>
      <c r="G29" s="7" t="s">
        <v>151</v>
      </c>
      <c r="H29" s="14" t="s">
        <v>89</v>
      </c>
      <c r="I29" s="55">
        <v>254</v>
      </c>
      <c r="J29" s="55">
        <v>270</v>
      </c>
      <c r="K29" s="24">
        <f t="shared" si="1"/>
        <v>524</v>
      </c>
      <c r="L29" s="57">
        <v>189</v>
      </c>
    </row>
    <row r="30" spans="1:12" ht="18" customHeight="1">
      <c r="A30" s="8" t="s">
        <v>176</v>
      </c>
      <c r="B30" s="15" t="s">
        <v>52</v>
      </c>
      <c r="C30" s="55">
        <v>182</v>
      </c>
      <c r="D30" s="55">
        <v>179</v>
      </c>
      <c r="E30" s="20">
        <f t="shared" si="2"/>
        <v>361</v>
      </c>
      <c r="F30" s="57">
        <v>167</v>
      </c>
      <c r="G30" s="8" t="s">
        <v>246</v>
      </c>
      <c r="H30" s="15" t="s">
        <v>22</v>
      </c>
      <c r="I30" s="55">
        <v>106</v>
      </c>
      <c r="J30" s="55">
        <v>104</v>
      </c>
      <c r="K30" s="24">
        <f t="shared" si="1"/>
        <v>210</v>
      </c>
      <c r="L30" s="57">
        <v>74</v>
      </c>
    </row>
    <row r="31" spans="1:12" ht="18" customHeight="1">
      <c r="A31" s="8" t="s">
        <v>160</v>
      </c>
      <c r="B31" s="15" t="s">
        <v>59</v>
      </c>
      <c r="C31" s="55">
        <v>62</v>
      </c>
      <c r="D31" s="55">
        <v>63</v>
      </c>
      <c r="E31" s="20">
        <f t="shared" si="2"/>
        <v>125</v>
      </c>
      <c r="F31" s="57">
        <v>43</v>
      </c>
      <c r="G31" s="8" t="s">
        <v>20</v>
      </c>
      <c r="H31" s="15" t="s">
        <v>65</v>
      </c>
      <c r="I31" s="55">
        <v>112</v>
      </c>
      <c r="J31" s="55">
        <v>107</v>
      </c>
      <c r="K31" s="24">
        <f t="shared" si="1"/>
        <v>219</v>
      </c>
      <c r="L31" s="57">
        <v>85</v>
      </c>
    </row>
    <row r="32" spans="1:12" ht="18" customHeight="1">
      <c r="A32" s="8" t="s">
        <v>243</v>
      </c>
      <c r="B32" s="15" t="s">
        <v>83</v>
      </c>
      <c r="C32" s="55">
        <v>141</v>
      </c>
      <c r="D32" s="55">
        <v>128</v>
      </c>
      <c r="E32" s="20">
        <f t="shared" si="2"/>
        <v>269</v>
      </c>
      <c r="F32" s="57">
        <v>94</v>
      </c>
      <c r="G32" s="31">
        <v>303</v>
      </c>
      <c r="H32" s="5" t="s">
        <v>112</v>
      </c>
      <c r="I32" s="55">
        <v>32</v>
      </c>
      <c r="J32" s="55">
        <v>30</v>
      </c>
      <c r="K32" s="24">
        <f t="shared" si="1"/>
        <v>62</v>
      </c>
      <c r="L32" s="57">
        <v>24</v>
      </c>
    </row>
    <row r="33" spans="1:12" ht="18" customHeight="1">
      <c r="A33" s="8" t="s">
        <v>136</v>
      </c>
      <c r="B33" s="15" t="s">
        <v>85</v>
      </c>
      <c r="C33" s="55">
        <v>43</v>
      </c>
      <c r="D33" s="55">
        <v>44</v>
      </c>
      <c r="E33" s="20">
        <f t="shared" si="2"/>
        <v>87</v>
      </c>
      <c r="F33" s="57">
        <v>32</v>
      </c>
      <c r="G33" s="8" t="s">
        <v>49</v>
      </c>
      <c r="H33" s="15" t="s">
        <v>57</v>
      </c>
      <c r="I33" s="55">
        <v>83</v>
      </c>
      <c r="J33" s="55">
        <v>87</v>
      </c>
      <c r="K33" s="24">
        <f t="shared" si="1"/>
        <v>170</v>
      </c>
      <c r="L33" s="57">
        <v>72</v>
      </c>
    </row>
    <row r="34" spans="1:12" ht="18" customHeight="1">
      <c r="A34" s="8" t="s">
        <v>233</v>
      </c>
      <c r="B34" s="15" t="s">
        <v>45</v>
      </c>
      <c r="C34" s="55">
        <v>79</v>
      </c>
      <c r="D34" s="55">
        <v>91</v>
      </c>
      <c r="E34" s="20">
        <f t="shared" si="2"/>
        <v>170</v>
      </c>
      <c r="F34" s="57">
        <v>61</v>
      </c>
      <c r="G34" s="8" t="s">
        <v>133</v>
      </c>
      <c r="H34" s="15" t="s">
        <v>7</v>
      </c>
      <c r="I34" s="55">
        <v>299</v>
      </c>
      <c r="J34" s="55">
        <v>257</v>
      </c>
      <c r="K34" s="24">
        <f t="shared" si="1"/>
        <v>556</v>
      </c>
      <c r="L34" s="57">
        <v>206</v>
      </c>
    </row>
    <row r="35" spans="1:12" ht="18" customHeight="1">
      <c r="A35" s="8" t="s">
        <v>141</v>
      </c>
      <c r="B35" s="15" t="s">
        <v>90</v>
      </c>
      <c r="C35" s="55">
        <v>91</v>
      </c>
      <c r="D35" s="55">
        <v>87</v>
      </c>
      <c r="E35" s="20">
        <f t="shared" si="2"/>
        <v>178</v>
      </c>
      <c r="F35" s="57">
        <v>66</v>
      </c>
      <c r="G35" s="8" t="s">
        <v>15</v>
      </c>
      <c r="H35" s="15" t="s">
        <v>38</v>
      </c>
      <c r="I35" s="55">
        <v>132</v>
      </c>
      <c r="J35" s="55">
        <v>129</v>
      </c>
      <c r="K35" s="24">
        <f t="shared" si="1"/>
        <v>261</v>
      </c>
      <c r="L35" s="57">
        <v>94</v>
      </c>
    </row>
    <row r="36" spans="1:12" ht="18" customHeight="1">
      <c r="A36" s="8" t="s">
        <v>30</v>
      </c>
      <c r="B36" s="15" t="s">
        <v>93</v>
      </c>
      <c r="C36" s="55">
        <v>95</v>
      </c>
      <c r="D36" s="55">
        <v>104</v>
      </c>
      <c r="E36" s="20">
        <f t="shared" si="2"/>
        <v>199</v>
      </c>
      <c r="F36" s="57">
        <v>79</v>
      </c>
      <c r="G36" s="8" t="s">
        <v>134</v>
      </c>
      <c r="H36" s="15" t="s">
        <v>62</v>
      </c>
      <c r="I36" s="55">
        <v>163</v>
      </c>
      <c r="J36" s="55">
        <v>158</v>
      </c>
      <c r="K36" s="24">
        <f t="shared" si="1"/>
        <v>321</v>
      </c>
      <c r="L36" s="57">
        <v>118</v>
      </c>
    </row>
    <row r="37" spans="1:12" ht="18" customHeight="1">
      <c r="A37" s="8" t="s">
        <v>140</v>
      </c>
      <c r="B37" s="15" t="s">
        <v>95</v>
      </c>
      <c r="C37" s="55">
        <v>177</v>
      </c>
      <c r="D37" s="55">
        <v>184</v>
      </c>
      <c r="E37" s="20">
        <f t="shared" si="2"/>
        <v>361</v>
      </c>
      <c r="F37" s="57">
        <v>135</v>
      </c>
      <c r="G37" s="8" t="s">
        <v>135</v>
      </c>
      <c r="H37" s="15" t="s">
        <v>84</v>
      </c>
      <c r="I37" s="55">
        <v>317</v>
      </c>
      <c r="J37" s="55">
        <v>326</v>
      </c>
      <c r="K37" s="24">
        <f t="shared" si="1"/>
        <v>643</v>
      </c>
      <c r="L37" s="57">
        <v>232</v>
      </c>
    </row>
    <row r="38" spans="1:12" ht="18" customHeight="1">
      <c r="A38" s="8" t="s">
        <v>143</v>
      </c>
      <c r="B38" s="15" t="s">
        <v>97</v>
      </c>
      <c r="C38" s="55">
        <v>160</v>
      </c>
      <c r="D38" s="55">
        <v>164</v>
      </c>
      <c r="E38" s="20">
        <f t="shared" si="2"/>
        <v>324</v>
      </c>
      <c r="F38" s="57">
        <v>113</v>
      </c>
      <c r="G38" s="8" t="s">
        <v>137</v>
      </c>
      <c r="H38" s="15" t="s">
        <v>86</v>
      </c>
      <c r="I38" s="55">
        <v>171</v>
      </c>
      <c r="J38" s="55">
        <v>174</v>
      </c>
      <c r="K38" s="24">
        <f t="shared" si="1"/>
        <v>345</v>
      </c>
      <c r="L38" s="57">
        <v>158</v>
      </c>
    </row>
    <row r="39" spans="1:12" ht="18" customHeight="1">
      <c r="A39" s="8" t="s">
        <v>144</v>
      </c>
      <c r="B39" s="15" t="s">
        <v>145</v>
      </c>
      <c r="C39" s="55">
        <v>289</v>
      </c>
      <c r="D39" s="55">
        <v>303</v>
      </c>
      <c r="E39" s="20">
        <f t="shared" si="2"/>
        <v>592</v>
      </c>
      <c r="F39" s="57">
        <v>216</v>
      </c>
      <c r="G39" s="8" t="s">
        <v>247</v>
      </c>
      <c r="H39" s="15" t="s">
        <v>88</v>
      </c>
      <c r="I39" s="55">
        <v>248</v>
      </c>
      <c r="J39" s="55">
        <v>256</v>
      </c>
      <c r="K39" s="24">
        <f t="shared" si="1"/>
        <v>504</v>
      </c>
      <c r="L39" s="57">
        <v>170</v>
      </c>
    </row>
    <row r="40" spans="1:12" ht="18" customHeight="1">
      <c r="A40" s="9"/>
      <c r="B40" s="16" t="s">
        <v>146</v>
      </c>
      <c r="C40" s="22">
        <f>SUM(C29:C39)</f>
        <v>1451</v>
      </c>
      <c r="D40" s="22">
        <f>SUM(D29:D39)</f>
        <v>1477</v>
      </c>
      <c r="E40" s="26">
        <f t="shared" ref="E40:E50" si="3">SUM(C40:D40)</f>
        <v>2928</v>
      </c>
      <c r="F40" s="29">
        <f>SUM(F29:F39)</f>
        <v>1098</v>
      </c>
      <c r="G40" s="8" t="s">
        <v>70</v>
      </c>
      <c r="H40" s="15" t="s">
        <v>92</v>
      </c>
      <c r="I40" s="55">
        <v>206</v>
      </c>
      <c r="J40" s="55">
        <v>201</v>
      </c>
      <c r="K40" s="24">
        <f t="shared" si="1"/>
        <v>407</v>
      </c>
      <c r="L40" s="57">
        <v>157</v>
      </c>
    </row>
    <row r="41" spans="1:12" ht="18" customHeight="1">
      <c r="A41" s="7" t="s">
        <v>248</v>
      </c>
      <c r="B41" s="14" t="s">
        <v>99</v>
      </c>
      <c r="C41" s="55">
        <v>142</v>
      </c>
      <c r="D41" s="55">
        <v>141</v>
      </c>
      <c r="E41" s="24">
        <f t="shared" si="3"/>
        <v>283</v>
      </c>
      <c r="F41" s="57">
        <v>97</v>
      </c>
      <c r="G41" s="8" t="s">
        <v>249</v>
      </c>
      <c r="H41" s="15" t="s">
        <v>94</v>
      </c>
      <c r="I41" s="55">
        <v>47</v>
      </c>
      <c r="J41" s="55">
        <v>51</v>
      </c>
      <c r="K41" s="24">
        <f t="shared" si="1"/>
        <v>98</v>
      </c>
      <c r="L41" s="57">
        <v>38</v>
      </c>
    </row>
    <row r="42" spans="1:12" ht="18" customHeight="1">
      <c r="A42" s="8" t="s">
        <v>250</v>
      </c>
      <c r="B42" s="15" t="s">
        <v>101</v>
      </c>
      <c r="C42" s="55">
        <v>160</v>
      </c>
      <c r="D42" s="55">
        <v>179</v>
      </c>
      <c r="E42" s="24">
        <f t="shared" si="3"/>
        <v>339</v>
      </c>
      <c r="F42" s="57">
        <v>123</v>
      </c>
      <c r="G42" s="9"/>
      <c r="H42" s="16" t="s">
        <v>142</v>
      </c>
      <c r="I42" s="22">
        <f>SUM(I29:I41)</f>
        <v>2170</v>
      </c>
      <c r="J42" s="22">
        <f>SUM(J29:J41)</f>
        <v>2150</v>
      </c>
      <c r="K42" s="22">
        <f t="shared" si="1"/>
        <v>4320</v>
      </c>
      <c r="L42" s="29">
        <f>SUM(L29:L41)</f>
        <v>1617</v>
      </c>
    </row>
    <row r="43" spans="1:12" ht="18" customHeight="1">
      <c r="A43" s="8" t="s">
        <v>216</v>
      </c>
      <c r="B43" s="15" t="s">
        <v>148</v>
      </c>
      <c r="C43" s="55">
        <v>118</v>
      </c>
      <c r="D43" s="55">
        <v>105</v>
      </c>
      <c r="E43" s="24">
        <f t="shared" si="3"/>
        <v>223</v>
      </c>
      <c r="F43" s="57">
        <v>101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251</v>
      </c>
      <c r="B44" s="15" t="s">
        <v>102</v>
      </c>
      <c r="C44" s="55">
        <v>120</v>
      </c>
      <c r="D44" s="55">
        <v>118</v>
      </c>
      <c r="E44" s="24">
        <f t="shared" si="3"/>
        <v>238</v>
      </c>
      <c r="F44" s="57">
        <v>88</v>
      </c>
      <c r="G44" s="31"/>
    </row>
    <row r="45" spans="1:12" ht="18" customHeight="1">
      <c r="A45" s="8" t="s">
        <v>222</v>
      </c>
      <c r="B45" s="15" t="s">
        <v>104</v>
      </c>
      <c r="C45" s="55">
        <v>98</v>
      </c>
      <c r="D45" s="55">
        <v>108</v>
      </c>
      <c r="E45" s="24">
        <f t="shared" si="3"/>
        <v>206</v>
      </c>
      <c r="F45" s="57">
        <v>66</v>
      </c>
      <c r="G45" s="31"/>
    </row>
    <row r="46" spans="1:12" ht="18" customHeight="1">
      <c r="A46" s="8" t="s">
        <v>252</v>
      </c>
      <c r="B46" s="15" t="s">
        <v>105</v>
      </c>
      <c r="C46" s="55">
        <v>170</v>
      </c>
      <c r="D46" s="55">
        <v>136</v>
      </c>
      <c r="E46" s="24">
        <f t="shared" si="3"/>
        <v>306</v>
      </c>
      <c r="F46" s="57">
        <v>148</v>
      </c>
      <c r="G46" s="31"/>
    </row>
    <row r="47" spans="1:12" ht="18" customHeight="1">
      <c r="A47" s="8" t="s">
        <v>253</v>
      </c>
      <c r="B47" s="15" t="s">
        <v>106</v>
      </c>
      <c r="C47" s="55">
        <v>109</v>
      </c>
      <c r="D47" s="55">
        <v>118</v>
      </c>
      <c r="E47" s="24">
        <f t="shared" si="3"/>
        <v>227</v>
      </c>
      <c r="F47" s="57">
        <v>80</v>
      </c>
      <c r="G47" s="31"/>
    </row>
    <row r="48" spans="1:12" ht="18" customHeight="1">
      <c r="A48" s="8" t="s">
        <v>254</v>
      </c>
      <c r="B48" s="15" t="s">
        <v>107</v>
      </c>
      <c r="C48" s="55">
        <v>53</v>
      </c>
      <c r="D48" s="55">
        <v>48</v>
      </c>
      <c r="E48" s="24">
        <f t="shared" si="3"/>
        <v>101</v>
      </c>
      <c r="F48" s="57">
        <v>53</v>
      </c>
      <c r="G48" s="31"/>
    </row>
    <row r="49" spans="1:12" ht="18" customHeight="1">
      <c r="A49" s="8" t="s">
        <v>255</v>
      </c>
      <c r="B49" s="15" t="s">
        <v>109</v>
      </c>
      <c r="C49" s="55">
        <v>152</v>
      </c>
      <c r="D49" s="55">
        <v>147</v>
      </c>
      <c r="E49" s="24">
        <f t="shared" si="3"/>
        <v>299</v>
      </c>
      <c r="F49" s="57">
        <v>107</v>
      </c>
      <c r="G49" s="31"/>
    </row>
    <row r="50" spans="1:12" ht="18" customHeight="1">
      <c r="A50" s="9"/>
      <c r="B50" s="16" t="s">
        <v>154</v>
      </c>
      <c r="C50" s="22">
        <f>SUM(C41:C49)</f>
        <v>1122</v>
      </c>
      <c r="D50" s="22">
        <f>SUM(D41:D49)</f>
        <v>1100</v>
      </c>
      <c r="E50" s="22">
        <f t="shared" si="3"/>
        <v>2222</v>
      </c>
      <c r="F50" s="29">
        <f>SUM(F41:F49)</f>
        <v>863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256</v>
      </c>
      <c r="B56" s="14" t="s">
        <v>155</v>
      </c>
      <c r="C56" s="56">
        <v>111</v>
      </c>
      <c r="D56" s="56">
        <v>102</v>
      </c>
      <c r="E56" s="23">
        <f t="shared" ref="E56:E104" si="4">SUM(C56:D56)</f>
        <v>213</v>
      </c>
      <c r="F56" s="58">
        <v>112</v>
      </c>
    </row>
    <row r="57" spans="1:12" ht="18" customHeight="1">
      <c r="A57" s="8" t="s">
        <v>157</v>
      </c>
      <c r="B57" s="15" t="s">
        <v>158</v>
      </c>
      <c r="C57" s="55">
        <v>80</v>
      </c>
      <c r="D57" s="55">
        <v>95</v>
      </c>
      <c r="E57" s="24">
        <f t="shared" si="4"/>
        <v>175</v>
      </c>
      <c r="F57" s="57">
        <v>62</v>
      </c>
      <c r="H57" s="33" t="s">
        <v>66</v>
      </c>
      <c r="I57" s="42">
        <f>SUM(C9,C20,C28,C40,C50,I28,I42)</f>
        <v>16447</v>
      </c>
      <c r="J57" s="42">
        <f>SUM(D9,D20,D28,D40,D50,J28,J42)</f>
        <v>16191</v>
      </c>
      <c r="K57" s="42">
        <f>SUM(I57,J57)</f>
        <v>32638</v>
      </c>
      <c r="L57" s="50">
        <f>SUM(F9,F20,F28,F40,F50,L28,L42)</f>
        <v>13657</v>
      </c>
    </row>
    <row r="58" spans="1:12" ht="18" customHeight="1">
      <c r="A58" s="8" t="s">
        <v>257</v>
      </c>
      <c r="B58" s="15" t="s">
        <v>159</v>
      </c>
      <c r="C58" s="55">
        <v>355</v>
      </c>
      <c r="D58" s="55">
        <v>368</v>
      </c>
      <c r="E58" s="24">
        <f t="shared" si="4"/>
        <v>723</v>
      </c>
      <c r="F58" s="57">
        <v>315</v>
      </c>
      <c r="H58" s="34"/>
      <c r="I58" s="43"/>
      <c r="J58" s="43"/>
      <c r="K58" s="43"/>
      <c r="L58" s="50"/>
    </row>
    <row r="59" spans="1:12" ht="18" customHeight="1">
      <c r="A59" s="8" t="s">
        <v>190</v>
      </c>
      <c r="B59" s="15" t="s">
        <v>210</v>
      </c>
      <c r="C59" s="55">
        <v>62</v>
      </c>
      <c r="D59" s="55">
        <v>53</v>
      </c>
      <c r="E59" s="24">
        <f t="shared" si="4"/>
        <v>115</v>
      </c>
      <c r="F59" s="57">
        <v>50</v>
      </c>
      <c r="H59" s="35" t="s">
        <v>273</v>
      </c>
      <c r="I59" s="44">
        <v>977</v>
      </c>
      <c r="J59" s="44">
        <v>926</v>
      </c>
      <c r="K59" s="44">
        <f>I59+J59</f>
        <v>1903</v>
      </c>
      <c r="L59" s="51"/>
    </row>
    <row r="60" spans="1:12" ht="18" customHeight="1">
      <c r="A60" s="8" t="s">
        <v>100</v>
      </c>
      <c r="B60" s="15" t="s">
        <v>161</v>
      </c>
      <c r="C60" s="55">
        <v>135</v>
      </c>
      <c r="D60" s="55">
        <v>111</v>
      </c>
      <c r="E60" s="24">
        <f t="shared" si="4"/>
        <v>246</v>
      </c>
      <c r="F60" s="57">
        <v>101</v>
      </c>
      <c r="H60" s="36"/>
      <c r="I60" s="45"/>
      <c r="J60" s="45"/>
      <c r="K60" s="45"/>
      <c r="L60" s="51"/>
    </row>
    <row r="61" spans="1:12" ht="18" customHeight="1">
      <c r="A61" s="8" t="s">
        <v>258</v>
      </c>
      <c r="B61" s="15" t="s">
        <v>162</v>
      </c>
      <c r="C61" s="55">
        <v>82</v>
      </c>
      <c r="D61" s="55">
        <v>71</v>
      </c>
      <c r="E61" s="24">
        <f t="shared" si="4"/>
        <v>153</v>
      </c>
      <c r="F61" s="57">
        <v>58</v>
      </c>
      <c r="H61" s="33" t="s">
        <v>147</v>
      </c>
      <c r="I61" s="44">
        <f>SUM(C71,C78,C90,C104)</f>
        <v>7154</v>
      </c>
      <c r="J61" s="44">
        <f>SUM(D71,D78,D90,D104)</f>
        <v>6802</v>
      </c>
      <c r="K61" s="44">
        <f>SUM(I61,J61)</f>
        <v>13956</v>
      </c>
      <c r="L61" s="52">
        <f>SUM(F71,F78,F90,F104)</f>
        <v>5785</v>
      </c>
    </row>
    <row r="62" spans="1:12" ht="18" customHeight="1">
      <c r="A62" s="8" t="s">
        <v>163</v>
      </c>
      <c r="B62" s="15" t="s">
        <v>164</v>
      </c>
      <c r="C62" s="55">
        <v>120</v>
      </c>
      <c r="D62" s="55">
        <v>119</v>
      </c>
      <c r="E62" s="24">
        <f t="shared" si="4"/>
        <v>239</v>
      </c>
      <c r="F62" s="57">
        <v>77</v>
      </c>
      <c r="H62" s="34"/>
      <c r="I62" s="45"/>
      <c r="J62" s="45"/>
      <c r="K62" s="45"/>
      <c r="L62" s="52"/>
    </row>
    <row r="63" spans="1:12" ht="18" customHeight="1">
      <c r="A63" s="8" t="s">
        <v>259</v>
      </c>
      <c r="B63" s="15" t="s">
        <v>116</v>
      </c>
      <c r="C63" s="55">
        <v>52</v>
      </c>
      <c r="D63" s="55">
        <v>47</v>
      </c>
      <c r="E63" s="24">
        <f t="shared" si="4"/>
        <v>99</v>
      </c>
      <c r="F63" s="57">
        <v>52</v>
      </c>
      <c r="H63" s="35" t="s">
        <v>273</v>
      </c>
      <c r="I63" s="44">
        <v>1126</v>
      </c>
      <c r="J63" s="44">
        <v>992</v>
      </c>
      <c r="K63" s="44">
        <f>I63+J63</f>
        <v>2118</v>
      </c>
      <c r="L63" s="53"/>
    </row>
    <row r="64" spans="1:12" ht="18" customHeight="1">
      <c r="A64" s="8" t="s">
        <v>260</v>
      </c>
      <c r="B64" s="15" t="s">
        <v>4</v>
      </c>
      <c r="C64" s="55">
        <v>240</v>
      </c>
      <c r="D64" s="55">
        <v>224</v>
      </c>
      <c r="E64" s="24">
        <f t="shared" si="4"/>
        <v>464</v>
      </c>
      <c r="F64" s="57">
        <v>213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55">
        <v>90</v>
      </c>
      <c r="D65" s="55">
        <v>82</v>
      </c>
      <c r="E65" s="24">
        <f t="shared" si="4"/>
        <v>172</v>
      </c>
      <c r="F65" s="57">
        <v>77</v>
      </c>
      <c r="H65" s="37"/>
      <c r="I65" s="47"/>
      <c r="J65" s="47"/>
      <c r="K65" s="47"/>
      <c r="L65" s="47"/>
    </row>
    <row r="66" spans="1:12" ht="18" customHeight="1">
      <c r="A66" s="8" t="s">
        <v>165</v>
      </c>
      <c r="B66" s="15" t="s">
        <v>29</v>
      </c>
      <c r="C66" s="55">
        <v>187</v>
      </c>
      <c r="D66" s="55">
        <v>159</v>
      </c>
      <c r="E66" s="24">
        <f t="shared" si="4"/>
        <v>346</v>
      </c>
      <c r="F66" s="57">
        <v>175</v>
      </c>
      <c r="H66" s="38" t="s">
        <v>149</v>
      </c>
      <c r="I66" s="44">
        <f>(I57+I61)-I68</f>
        <v>21498</v>
      </c>
      <c r="J66" s="44">
        <f>(J57+J61)-J68</f>
        <v>21075</v>
      </c>
      <c r="K66" s="44">
        <f>(K57+K61)-K68</f>
        <v>42573</v>
      </c>
      <c r="L66" s="44">
        <v>17394</v>
      </c>
    </row>
    <row r="67" spans="1:12" ht="18" customHeight="1">
      <c r="A67" s="8" t="s">
        <v>207</v>
      </c>
      <c r="B67" s="15" t="s">
        <v>166</v>
      </c>
      <c r="C67" s="55">
        <v>408</v>
      </c>
      <c r="D67" s="55">
        <v>373</v>
      </c>
      <c r="E67" s="24">
        <f t="shared" si="4"/>
        <v>781</v>
      </c>
      <c r="F67" s="57">
        <v>355</v>
      </c>
      <c r="H67" s="39"/>
      <c r="I67" s="45"/>
      <c r="J67" s="45"/>
      <c r="K67" s="45"/>
      <c r="L67" s="45"/>
    </row>
    <row r="68" spans="1:12" ht="18" customHeight="1">
      <c r="A68" s="8" t="s">
        <v>261</v>
      </c>
      <c r="B68" s="15" t="s">
        <v>139</v>
      </c>
      <c r="C68" s="55">
        <v>58</v>
      </c>
      <c r="D68" s="55">
        <v>47</v>
      </c>
      <c r="E68" s="24">
        <f t="shared" si="4"/>
        <v>105</v>
      </c>
      <c r="F68" s="57">
        <v>70</v>
      </c>
      <c r="H68" s="38" t="s">
        <v>150</v>
      </c>
      <c r="I68" s="44">
        <v>2103</v>
      </c>
      <c r="J68" s="44">
        <v>1918</v>
      </c>
      <c r="K68" s="44">
        <f>SUM(I68:J69)</f>
        <v>4021</v>
      </c>
      <c r="L68" s="44">
        <v>2048</v>
      </c>
    </row>
    <row r="69" spans="1:12" ht="18" customHeight="1">
      <c r="A69" s="8" t="s">
        <v>167</v>
      </c>
      <c r="B69" s="15" t="s">
        <v>168</v>
      </c>
      <c r="C69" s="55">
        <v>328</v>
      </c>
      <c r="D69" s="55">
        <v>312</v>
      </c>
      <c r="E69" s="24">
        <f t="shared" si="4"/>
        <v>640</v>
      </c>
      <c r="F69" s="57">
        <v>273</v>
      </c>
      <c r="H69" s="39"/>
      <c r="I69" s="45"/>
      <c r="J69" s="45"/>
      <c r="K69" s="45"/>
      <c r="L69" s="45"/>
    </row>
    <row r="70" spans="1:12" ht="18" customHeight="1">
      <c r="A70" s="8" t="s">
        <v>274</v>
      </c>
      <c r="B70" s="15" t="s">
        <v>9</v>
      </c>
      <c r="C70" s="55">
        <v>238</v>
      </c>
      <c r="D70" s="55">
        <v>210</v>
      </c>
      <c r="E70" s="24">
        <f t="shared" si="4"/>
        <v>448</v>
      </c>
      <c r="F70" s="57">
        <v>181</v>
      </c>
      <c r="H70" s="38" t="s">
        <v>153</v>
      </c>
      <c r="I70" s="42">
        <f>SUM(I66:I69)</f>
        <v>23601</v>
      </c>
      <c r="J70" s="42">
        <f>SUM(J66:J69)</f>
        <v>22993</v>
      </c>
      <c r="K70" s="42">
        <f>SUM(K66:K69)</f>
        <v>46594</v>
      </c>
      <c r="L70" s="42">
        <f>SUM(L66:L69)</f>
        <v>19442</v>
      </c>
    </row>
    <row r="71" spans="1:12" ht="18" customHeight="1">
      <c r="A71" s="9"/>
      <c r="B71" s="16" t="s">
        <v>208</v>
      </c>
      <c r="C71" s="22">
        <f>SUM(C56:C70)</f>
        <v>2546</v>
      </c>
      <c r="D71" s="22">
        <f>SUM(D56:D70)</f>
        <v>2373</v>
      </c>
      <c r="E71" s="22">
        <f t="shared" si="4"/>
        <v>4919</v>
      </c>
      <c r="F71" s="29">
        <f>SUM(F56:F70)</f>
        <v>2171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262</v>
      </c>
      <c r="B72" s="14" t="s">
        <v>169</v>
      </c>
      <c r="C72" s="55">
        <v>346</v>
      </c>
      <c r="D72" s="55">
        <v>264</v>
      </c>
      <c r="E72" s="24">
        <f t="shared" si="4"/>
        <v>610</v>
      </c>
      <c r="F72" s="57">
        <v>272</v>
      </c>
      <c r="H72" s="41"/>
      <c r="I72" s="49"/>
      <c r="J72" s="49"/>
      <c r="K72" s="49"/>
      <c r="L72" s="49"/>
    </row>
    <row r="73" spans="1:12" ht="18" customHeight="1">
      <c r="A73" s="8" t="s">
        <v>264</v>
      </c>
      <c r="B73" s="15" t="s">
        <v>156</v>
      </c>
      <c r="C73" s="55">
        <v>269</v>
      </c>
      <c r="D73" s="55">
        <v>244</v>
      </c>
      <c r="E73" s="24">
        <f t="shared" si="4"/>
        <v>513</v>
      </c>
      <c r="F73" s="57">
        <v>201</v>
      </c>
    </row>
    <row r="74" spans="1:12" ht="18" customHeight="1">
      <c r="A74" s="8" t="s">
        <v>170</v>
      </c>
      <c r="B74" s="15" t="s">
        <v>171</v>
      </c>
      <c r="C74" s="55">
        <v>278</v>
      </c>
      <c r="D74" s="55">
        <v>270</v>
      </c>
      <c r="E74" s="24">
        <f t="shared" si="4"/>
        <v>548</v>
      </c>
      <c r="F74" s="57">
        <v>209</v>
      </c>
    </row>
    <row r="75" spans="1:12" ht="18" customHeight="1">
      <c r="A75" s="8" t="s">
        <v>96</v>
      </c>
      <c r="B75" s="15" t="s">
        <v>172</v>
      </c>
      <c r="C75" s="55">
        <v>118</v>
      </c>
      <c r="D75" s="55">
        <v>115</v>
      </c>
      <c r="E75" s="24">
        <f t="shared" si="4"/>
        <v>233</v>
      </c>
      <c r="F75" s="57">
        <v>83</v>
      </c>
    </row>
    <row r="76" spans="1:12" ht="18" customHeight="1">
      <c r="A76" s="8" t="s">
        <v>124</v>
      </c>
      <c r="B76" s="15" t="s">
        <v>173</v>
      </c>
      <c r="C76" s="55">
        <v>38</v>
      </c>
      <c r="D76" s="55">
        <v>40</v>
      </c>
      <c r="E76" s="24">
        <f t="shared" si="4"/>
        <v>78</v>
      </c>
      <c r="F76" s="57">
        <v>29</v>
      </c>
    </row>
    <row r="77" spans="1:12" ht="18" customHeight="1">
      <c r="A77" s="8" t="s">
        <v>265</v>
      </c>
      <c r="B77" s="15" t="s">
        <v>152</v>
      </c>
      <c r="C77" s="55">
        <v>132</v>
      </c>
      <c r="D77" s="55">
        <v>127</v>
      </c>
      <c r="E77" s="24">
        <f t="shared" si="4"/>
        <v>259</v>
      </c>
      <c r="F77" s="57">
        <v>109</v>
      </c>
    </row>
    <row r="78" spans="1:12" ht="18" customHeight="1">
      <c r="A78" s="9"/>
      <c r="B78" s="16" t="s">
        <v>209</v>
      </c>
      <c r="C78" s="22">
        <f>SUM(C72:C77)</f>
        <v>1181</v>
      </c>
      <c r="D78" s="22">
        <f>SUM(D72:D77)</f>
        <v>1060</v>
      </c>
      <c r="E78" s="22">
        <f t="shared" si="4"/>
        <v>2241</v>
      </c>
      <c r="F78" s="29">
        <f>SUM(F72:F77)</f>
        <v>903</v>
      </c>
    </row>
    <row r="79" spans="1:12" ht="18" customHeight="1">
      <c r="A79" s="7" t="s">
        <v>266</v>
      </c>
      <c r="B79" s="14" t="s">
        <v>174</v>
      </c>
      <c r="C79" s="55">
        <v>130</v>
      </c>
      <c r="D79" s="55">
        <v>121</v>
      </c>
      <c r="E79" s="24">
        <f t="shared" si="4"/>
        <v>251</v>
      </c>
      <c r="F79" s="57">
        <v>83</v>
      </c>
    </row>
    <row r="80" spans="1:12" ht="18" customHeight="1">
      <c r="A80" s="8" t="s">
        <v>267</v>
      </c>
      <c r="B80" s="15" t="s">
        <v>23</v>
      </c>
      <c r="C80" s="55">
        <v>91</v>
      </c>
      <c r="D80" s="55">
        <v>89</v>
      </c>
      <c r="E80" s="24">
        <f t="shared" si="4"/>
        <v>180</v>
      </c>
      <c r="F80" s="57">
        <v>72</v>
      </c>
    </row>
    <row r="81" spans="1:6" ht="18" customHeight="1">
      <c r="A81" s="8" t="s">
        <v>81</v>
      </c>
      <c r="B81" s="15" t="s">
        <v>175</v>
      </c>
      <c r="C81" s="55">
        <v>163</v>
      </c>
      <c r="D81" s="55">
        <v>147</v>
      </c>
      <c r="E81" s="24">
        <f t="shared" si="4"/>
        <v>310</v>
      </c>
      <c r="F81" s="57">
        <v>119</v>
      </c>
    </row>
    <row r="82" spans="1:6" ht="18" customHeight="1">
      <c r="A82" s="8" t="s">
        <v>268</v>
      </c>
      <c r="B82" s="15" t="s">
        <v>177</v>
      </c>
      <c r="C82" s="55">
        <v>192</v>
      </c>
      <c r="D82" s="55">
        <v>199</v>
      </c>
      <c r="E82" s="24">
        <f t="shared" si="4"/>
        <v>391</v>
      </c>
      <c r="F82" s="57">
        <v>159</v>
      </c>
    </row>
    <row r="83" spans="1:6" ht="18" customHeight="1">
      <c r="A83" s="8" t="s">
        <v>21</v>
      </c>
      <c r="B83" s="15" t="s">
        <v>178</v>
      </c>
      <c r="C83" s="55">
        <v>140</v>
      </c>
      <c r="D83" s="55">
        <v>161</v>
      </c>
      <c r="E83" s="24">
        <f t="shared" si="4"/>
        <v>301</v>
      </c>
      <c r="F83" s="57">
        <v>117</v>
      </c>
    </row>
    <row r="84" spans="1:6" ht="18" customHeight="1">
      <c r="A84" s="8" t="s">
        <v>234</v>
      </c>
      <c r="B84" s="15" t="s">
        <v>180</v>
      </c>
      <c r="C84" s="55">
        <v>196</v>
      </c>
      <c r="D84" s="55">
        <v>194</v>
      </c>
      <c r="E84" s="24">
        <f t="shared" si="4"/>
        <v>390</v>
      </c>
      <c r="F84" s="57">
        <v>174</v>
      </c>
    </row>
    <row r="85" spans="1:6" ht="18" customHeight="1">
      <c r="A85" s="8" t="s">
        <v>181</v>
      </c>
      <c r="B85" s="15" t="s">
        <v>182</v>
      </c>
      <c r="C85" s="55">
        <v>137</v>
      </c>
      <c r="D85" s="55">
        <v>146</v>
      </c>
      <c r="E85" s="24">
        <f t="shared" si="4"/>
        <v>283</v>
      </c>
      <c r="F85" s="57">
        <v>92</v>
      </c>
    </row>
    <row r="86" spans="1:6" ht="18" customHeight="1">
      <c r="A86" s="8" t="s">
        <v>183</v>
      </c>
      <c r="B86" s="15" t="s">
        <v>184</v>
      </c>
      <c r="C86" s="55">
        <v>67</v>
      </c>
      <c r="D86" s="55">
        <v>81</v>
      </c>
      <c r="E86" s="24">
        <f t="shared" si="4"/>
        <v>148</v>
      </c>
      <c r="F86" s="57">
        <v>47</v>
      </c>
    </row>
    <row r="87" spans="1:6" ht="18" customHeight="1">
      <c r="A87" s="8" t="s">
        <v>185</v>
      </c>
      <c r="B87" s="15" t="s">
        <v>186</v>
      </c>
      <c r="C87" s="55">
        <v>118</v>
      </c>
      <c r="D87" s="55">
        <v>124</v>
      </c>
      <c r="E87" s="24">
        <f t="shared" si="4"/>
        <v>242</v>
      </c>
      <c r="F87" s="57">
        <v>95</v>
      </c>
    </row>
    <row r="88" spans="1:6" ht="18" customHeight="1">
      <c r="A88" s="8" t="s">
        <v>187</v>
      </c>
      <c r="B88" s="15" t="s">
        <v>188</v>
      </c>
      <c r="C88" s="55">
        <v>11</v>
      </c>
      <c r="D88" s="55">
        <v>13</v>
      </c>
      <c r="E88" s="24">
        <f t="shared" si="4"/>
        <v>24</v>
      </c>
      <c r="F88" s="57">
        <v>9</v>
      </c>
    </row>
    <row r="89" spans="1:6" ht="18" customHeight="1">
      <c r="A89" s="8" t="s">
        <v>263</v>
      </c>
      <c r="B89" s="15" t="s">
        <v>269</v>
      </c>
      <c r="C89" s="55">
        <v>85</v>
      </c>
      <c r="D89" s="55">
        <v>93</v>
      </c>
      <c r="E89" s="24">
        <f t="shared" si="4"/>
        <v>178</v>
      </c>
      <c r="F89" s="57">
        <v>67</v>
      </c>
    </row>
    <row r="90" spans="1:6" ht="18" customHeight="1">
      <c r="A90" s="9"/>
      <c r="B90" s="16" t="s">
        <v>189</v>
      </c>
      <c r="C90" s="22">
        <f>SUM(C79:C89)</f>
        <v>1330</v>
      </c>
      <c r="D90" s="22">
        <f>SUM(D79:D89)</f>
        <v>1368</v>
      </c>
      <c r="E90" s="22">
        <f t="shared" si="4"/>
        <v>2698</v>
      </c>
      <c r="F90" s="29">
        <f>SUM(F79:F89)</f>
        <v>1034</v>
      </c>
    </row>
    <row r="91" spans="1:6" ht="18" customHeight="1">
      <c r="A91" s="7" t="s">
        <v>270</v>
      </c>
      <c r="B91" s="14" t="s">
        <v>64</v>
      </c>
      <c r="C91" s="55">
        <v>111</v>
      </c>
      <c r="D91" s="55">
        <v>106</v>
      </c>
      <c r="E91" s="24">
        <f t="shared" si="4"/>
        <v>217</v>
      </c>
      <c r="F91" s="57">
        <v>68</v>
      </c>
    </row>
    <row r="92" spans="1:6" ht="18" customHeight="1">
      <c r="A92" s="8" t="s">
        <v>192</v>
      </c>
      <c r="B92" s="15" t="s">
        <v>193</v>
      </c>
      <c r="C92" s="55">
        <v>185</v>
      </c>
      <c r="D92" s="55">
        <v>156</v>
      </c>
      <c r="E92" s="24">
        <f t="shared" si="4"/>
        <v>341</v>
      </c>
      <c r="F92" s="57">
        <v>117</v>
      </c>
    </row>
    <row r="93" spans="1:6" ht="18" customHeight="1">
      <c r="A93" s="8" t="s">
        <v>272</v>
      </c>
      <c r="B93" s="15" t="s">
        <v>121</v>
      </c>
      <c r="C93" s="55">
        <v>98</v>
      </c>
      <c r="D93" s="55">
        <v>96</v>
      </c>
      <c r="E93" s="24">
        <f t="shared" si="4"/>
        <v>194</v>
      </c>
      <c r="F93" s="57">
        <v>68</v>
      </c>
    </row>
    <row r="94" spans="1:6" ht="18" customHeight="1">
      <c r="A94" s="8" t="s">
        <v>19</v>
      </c>
      <c r="B94" s="15" t="s">
        <v>195</v>
      </c>
      <c r="C94" s="55">
        <v>87</v>
      </c>
      <c r="D94" s="55">
        <v>64</v>
      </c>
      <c r="E94" s="24">
        <f t="shared" si="4"/>
        <v>151</v>
      </c>
      <c r="F94" s="57">
        <v>86</v>
      </c>
    </row>
    <row r="95" spans="1:6" ht="18" customHeight="1">
      <c r="A95" s="8" t="s">
        <v>196</v>
      </c>
      <c r="B95" s="15" t="s">
        <v>197</v>
      </c>
      <c r="C95" s="55">
        <v>175</v>
      </c>
      <c r="D95" s="55">
        <v>170</v>
      </c>
      <c r="E95" s="24">
        <f t="shared" si="4"/>
        <v>345</v>
      </c>
      <c r="F95" s="57">
        <v>136</v>
      </c>
    </row>
    <row r="96" spans="1:6" ht="18" customHeight="1">
      <c r="A96" s="8" t="s">
        <v>271</v>
      </c>
      <c r="B96" s="15" t="s">
        <v>194</v>
      </c>
      <c r="C96" s="55">
        <v>110</v>
      </c>
      <c r="D96" s="55">
        <v>116</v>
      </c>
      <c r="E96" s="24">
        <f t="shared" si="4"/>
        <v>226</v>
      </c>
      <c r="F96" s="57">
        <v>80</v>
      </c>
    </row>
    <row r="97" spans="1:6" ht="18" customHeight="1">
      <c r="A97" s="8" t="s">
        <v>32</v>
      </c>
      <c r="B97" s="15" t="s">
        <v>198</v>
      </c>
      <c r="C97" s="55">
        <v>90</v>
      </c>
      <c r="D97" s="55">
        <v>84</v>
      </c>
      <c r="E97" s="24">
        <f t="shared" si="4"/>
        <v>174</v>
      </c>
      <c r="F97" s="57">
        <v>65</v>
      </c>
    </row>
    <row r="98" spans="1:6" ht="18" customHeight="1">
      <c r="A98" s="8" t="s">
        <v>199</v>
      </c>
      <c r="B98" s="15" t="s">
        <v>200</v>
      </c>
      <c r="C98" s="55">
        <v>267</v>
      </c>
      <c r="D98" s="55">
        <v>246</v>
      </c>
      <c r="E98" s="24">
        <f t="shared" si="4"/>
        <v>513</v>
      </c>
      <c r="F98" s="57">
        <v>246</v>
      </c>
    </row>
    <row r="99" spans="1:6" ht="18" customHeight="1">
      <c r="A99" s="8" t="s">
        <v>120</v>
      </c>
      <c r="B99" s="15" t="s">
        <v>201</v>
      </c>
      <c r="C99" s="55">
        <v>171</v>
      </c>
      <c r="D99" s="55">
        <v>164</v>
      </c>
      <c r="E99" s="24">
        <f t="shared" si="4"/>
        <v>335</v>
      </c>
      <c r="F99" s="57">
        <v>108</v>
      </c>
    </row>
    <row r="100" spans="1:6" ht="18" customHeight="1">
      <c r="A100" s="8" t="s">
        <v>202</v>
      </c>
      <c r="B100" s="15" t="s">
        <v>179</v>
      </c>
      <c r="C100" s="55">
        <v>585</v>
      </c>
      <c r="D100" s="55">
        <v>575</v>
      </c>
      <c r="E100" s="24">
        <f t="shared" si="4"/>
        <v>1160</v>
      </c>
      <c r="F100" s="57">
        <v>525</v>
      </c>
    </row>
    <row r="101" spans="1:6" ht="18" customHeight="1">
      <c r="A101" s="8" t="s">
        <v>98</v>
      </c>
      <c r="B101" s="15" t="s">
        <v>203</v>
      </c>
      <c r="C101" s="55">
        <v>12</v>
      </c>
      <c r="D101" s="55">
        <v>30</v>
      </c>
      <c r="E101" s="24">
        <f t="shared" si="4"/>
        <v>42</v>
      </c>
      <c r="F101" s="57">
        <v>25</v>
      </c>
    </row>
    <row r="102" spans="1:6" ht="18" customHeight="1">
      <c r="A102" s="8" t="s">
        <v>80</v>
      </c>
      <c r="B102" s="15" t="s">
        <v>25</v>
      </c>
      <c r="C102" s="55">
        <v>35</v>
      </c>
      <c r="D102" s="55">
        <v>45</v>
      </c>
      <c r="E102" s="24">
        <f t="shared" si="4"/>
        <v>80</v>
      </c>
      <c r="F102" s="57">
        <v>33</v>
      </c>
    </row>
    <row r="103" spans="1:6" ht="18" customHeight="1">
      <c r="A103" s="8" t="s">
        <v>204</v>
      </c>
      <c r="B103" s="15" t="s">
        <v>205</v>
      </c>
      <c r="C103" s="55">
        <v>171</v>
      </c>
      <c r="D103" s="55">
        <v>149</v>
      </c>
      <c r="E103" s="24">
        <f t="shared" si="4"/>
        <v>320</v>
      </c>
      <c r="F103" s="57">
        <v>120</v>
      </c>
    </row>
    <row r="104" spans="1:6" ht="18" customHeight="1">
      <c r="A104" s="9"/>
      <c r="B104" s="16" t="s">
        <v>206</v>
      </c>
      <c r="C104" s="22">
        <f>SUM(C91:C103)</f>
        <v>2097</v>
      </c>
      <c r="D104" s="22">
        <f>SUM(D91:D103)</f>
        <v>2001</v>
      </c>
      <c r="E104" s="22">
        <f t="shared" si="4"/>
        <v>4098</v>
      </c>
      <c r="F104" s="29">
        <f>SUM(F91:F103)</f>
        <v>1677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Ｐ明朝,regular"&amp;14（住民基本台帳に基づく）&amp;C&amp;"ＭＳ Ｐ明朝,regular"&amp;18自治会別人口統計表（静岡県菊川市）&amp;R&amp;"ＭＳ Ｐ明朝,regular"&amp;14令和８年４月30日</oddHeader>
    <oddFooter>&amp;C&amp;P／&amp;N</oddFooter>
  </headerFooter>
  <rowBreaks count="1" manualBreakCount="1">
    <brk id="55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R8.4</vt:lpstr>
    </vt:vector>
  </TitlesOfParts>
  <Company>菊川町役場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KIKUGAWA1058</dc:creator>
  <cp:lastModifiedBy>KJ22138</cp:lastModifiedBy>
  <cp:lastPrinted>2026-03-09T06:08:25Z</cp:lastPrinted>
  <dcterms:created xsi:type="dcterms:W3CDTF">2005-02-04T05:02:31Z</dcterms:created>
  <dcterms:modified xsi:type="dcterms:W3CDTF">2026-05-01T00:48:18Z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2026-05-01T00:48:18Z</vt:filetime>
  </property>
</Properties>
</file>